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amos2\Documents\Cuentas Públicas e IAGF\2016\Cuenta Pública\Estados Financieros en Excel\I. RESULTADOS GENERALES\"/>
    </mc:Choice>
  </mc:AlternateContent>
  <bookViews>
    <workbookView xWindow="0" yWindow="0" windowWidth="12792" windowHeight="6372"/>
  </bookViews>
  <sheets>
    <sheet name="GEN EFE Consolidado" sheetId="1" r:id="rId1"/>
  </sheets>
  <externalReferences>
    <externalReference r:id="rId2"/>
  </externalReferences>
  <definedNames>
    <definedName name="_xlnm.Print_Area" localSheetId="0">'GEN EFE Consolidado'!$A$1:$J$89</definedName>
    <definedName name="balanzajulio">#REF!</definedName>
    <definedName name="GEN.2016">'[1]Inf de poderes y org autónomos'!$C$9:$H$68</definedName>
    <definedName name="P.E.2016">[1]Sheet1!$C$12:$D$58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5" i="1" l="1"/>
  <c r="D60" i="1"/>
  <c r="D55" i="1"/>
  <c r="D50" i="1"/>
  <c r="D48" i="1"/>
  <c r="D36" i="1"/>
  <c r="D33" i="1"/>
  <c r="D28" i="1"/>
  <c r="D27" i="1"/>
</calcChain>
</file>

<file path=xl/sharedStrings.xml><?xml version="1.0" encoding="utf-8"?>
<sst xmlns="http://schemas.openxmlformats.org/spreadsheetml/2006/main" count="74" uniqueCount="48">
  <si>
    <t>GOBIERNO DEL ESTADO DE NAYARIT</t>
  </si>
  <si>
    <t xml:space="preserve">ESTADO DE FLUJOS DE EFECTIVO </t>
  </si>
  <si>
    <t xml:space="preserve"> DEL 01 DE ENERO AL 31 DE DICIEMBRE DE 2016 Y 2015 </t>
  </si>
  <si>
    <t>CONCEPTO</t>
  </si>
  <si>
    <t>2016</t>
  </si>
  <si>
    <t>2015</t>
  </si>
  <si>
    <t>FLUJOS DE EFECTIVO DE LAS ACTIVIDADES DE OPERACIÓN</t>
  </si>
  <si>
    <t>ORIGEN</t>
  </si>
  <si>
    <t>$</t>
  </si>
  <si>
    <t>IMPUESTOS</t>
  </si>
  <si>
    <t>DERECHOS</t>
  </si>
  <si>
    <t>PRODUCTOS DE TIPO CORRIENTE</t>
  </si>
  <si>
    <t>APROVECHAMIENTOS DE TIPO CORRIENTE</t>
  </si>
  <si>
    <t>INGRESOS POR VENTA DE BIENES Y SERVICIOS</t>
  </si>
  <si>
    <t>PARTICIPACIONES Y APORTACIONES</t>
  </si>
  <si>
    <t>TRANSFERENCIAS, ASIGNACIONES Y SUBSIDIOS Y OTRAS AYUDAS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</si>
  <si>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</si>
  <si>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</si>
  <si>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</si>
  <si>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</si>
  <si>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</si>
  <si>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</si>
  <si>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</si>
  <si>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</si>
  <si>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</si>
  <si>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</si>
  <si>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DONATIVOS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</si>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</sst>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(\ #,##0.00\);_-* &quot;-&quot;??_-;_-@_-"/>
    <numFmt numFmtId="165" formatCode="#,##0.00_);\-#,##0.00"/>
    <numFmt numFmtId="166" formatCode="#,##0.00_ ;\-#,##0.00\ "/>
  </numFmts>
  <fonts count="23" x14ac:knownFonts="1">
    <font>
      <sz val="11"/>
      <color theme="1"/>
      <name val="Arial Narrow"/>
      <family val="2"/>
    </font>
    <font>
      <sz val="10"/>
      <color indexed="8"/>
      <name val="MS Sans Serif"/>
      <family val="2"/>
    </font>
    <font>
      <i/>
      <sz val="8"/>
      <color theme="1"/>
      <name val="Arial Narrow"/>
      <family val="2"/>
    </font>
    <font>
      <sz val="10"/>
      <color indexed="8"/>
      <name val="Arial Narrow"/>
      <family val="2"/>
    </font>
    <font>
      <sz val="8"/>
      <color indexed="8"/>
      <name val="Arial Narrow"/>
      <family val="2"/>
    </font>
    <font>
      <b/>
      <sz val="8.9"/>
      <color indexed="8"/>
      <name val="Arial Narrow"/>
      <family val="2"/>
    </font>
    <font>
      <i/>
      <sz val="10"/>
      <color theme="1"/>
      <name val="Arial Narrow"/>
      <family val="2"/>
    </font>
    <font>
      <b/>
      <sz val="11"/>
      <color indexed="8"/>
      <name val="Arial Narrow"/>
      <family val="2"/>
    </font>
    <font>
      <i/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theme="0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name val="Arial Narrow"/>
      <family val="2"/>
    </font>
    <font>
      <sz val="11"/>
      <color theme="1"/>
      <name val="Calibri"/>
      <family val="2"/>
      <scheme val="minor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8"/>
      <name val="Arial Narrow"/>
      <family val="2"/>
    </font>
    <font>
      <sz val="8"/>
      <color rgb="FFFF0000"/>
      <name val="Arial Narrow"/>
      <family val="2"/>
    </font>
    <font>
      <sz val="8"/>
      <color indexed="8"/>
      <name val="Arial"/>
      <family val="2"/>
    </font>
    <font>
      <b/>
      <sz val="8"/>
      <color theme="6" tint="-0.249977111117893"/>
      <name val="Arial Narrow"/>
      <family val="2"/>
    </font>
    <font>
      <sz val="11"/>
      <color indexed="8"/>
      <name val="Arial Narrow"/>
      <family val="2"/>
    </font>
    <font>
      <sz val="14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2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1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96">
    <xf numFmtId="0" fontId="0" fillId="0" borderId="0" xfId="0"/>
    <xf numFmtId="0" fontId="2" fillId="2" borderId="0" xfId="3" applyNumberFormat="1" applyFont="1" applyFill="1" applyBorder="1" applyAlignment="1" applyProtection="1">
      <alignment horizontal="left"/>
    </xf>
    <xf numFmtId="0" fontId="3" fillId="2" borderId="0" xfId="3" applyNumberFormat="1" applyFont="1" applyFill="1" applyBorder="1" applyAlignment="1" applyProtection="1"/>
    <xf numFmtId="164" fontId="4" fillId="2" borderId="0" xfId="3" applyNumberFormat="1" applyFont="1" applyFill="1" applyBorder="1" applyAlignment="1" applyProtection="1"/>
    <xf numFmtId="43" fontId="3" fillId="2" borderId="0" xfId="4" applyFont="1" applyFill="1" applyBorder="1" applyAlignment="1" applyProtection="1"/>
    <xf numFmtId="0" fontId="6" fillId="2" borderId="0" xfId="3" applyNumberFormat="1" applyFont="1" applyFill="1" applyBorder="1" applyAlignment="1" applyProtection="1">
      <alignment horizontal="left"/>
    </xf>
    <xf numFmtId="0" fontId="8" fillId="2" borderId="0" xfId="3" applyNumberFormat="1" applyFont="1" applyFill="1" applyBorder="1" applyAlignment="1" applyProtection="1">
      <alignment horizontal="left"/>
    </xf>
    <xf numFmtId="0" fontId="9" fillId="3" borderId="9" xfId="3" applyNumberFormat="1" applyFont="1" applyFill="1" applyBorder="1" applyAlignment="1" applyProtection="1">
      <alignment horizontal="center" vertical="center"/>
    </xf>
    <xf numFmtId="0" fontId="9" fillId="3" borderId="10" xfId="3" applyNumberFormat="1" applyFont="1" applyFill="1" applyBorder="1" applyAlignment="1" applyProtection="1">
      <alignment horizontal="center" vertical="center"/>
    </xf>
    <xf numFmtId="0" fontId="10" fillId="3" borderId="11" xfId="3" applyNumberFormat="1" applyFont="1" applyFill="1" applyBorder="1" applyAlignment="1" applyProtection="1"/>
    <xf numFmtId="43" fontId="11" fillId="2" borderId="0" xfId="4" applyFont="1" applyFill="1" applyBorder="1" applyAlignment="1" applyProtection="1"/>
    <xf numFmtId="0" fontId="11" fillId="2" borderId="0" xfId="3" applyNumberFormat="1" applyFont="1" applyFill="1" applyBorder="1" applyAlignment="1" applyProtection="1"/>
    <xf numFmtId="0" fontId="3" fillId="2" borderId="1" xfId="3" applyNumberFormat="1" applyFont="1" applyFill="1" applyBorder="1" applyAlignment="1" applyProtection="1"/>
    <xf numFmtId="0" fontId="3" fillId="2" borderId="2" xfId="3" applyNumberFormat="1" applyFont="1" applyFill="1" applyBorder="1" applyAlignment="1" applyProtection="1"/>
    <xf numFmtId="164" fontId="4" fillId="2" borderId="2" xfId="3" applyNumberFormat="1" applyFont="1" applyFill="1" applyBorder="1" applyAlignment="1" applyProtection="1"/>
    <xf numFmtId="0" fontId="3" fillId="2" borderId="3" xfId="3" applyNumberFormat="1" applyFont="1" applyFill="1" applyBorder="1" applyAlignment="1" applyProtection="1"/>
    <xf numFmtId="0" fontId="12" fillId="2" borderId="4" xfId="3" applyFont="1" applyFill="1" applyBorder="1" applyAlignment="1">
      <alignment horizontal="left" vertical="center" indent="1"/>
    </xf>
    <xf numFmtId="0" fontId="12" fillId="2" borderId="0" xfId="3" applyFont="1" applyFill="1" applyBorder="1" applyAlignment="1">
      <alignment horizontal="left" vertical="center" indent="1"/>
    </xf>
    <xf numFmtId="0" fontId="4" fillId="2" borderId="5" xfId="3" applyNumberFormat="1" applyFont="1" applyFill="1" applyBorder="1" applyAlignment="1" applyProtection="1"/>
    <xf numFmtId="0" fontId="4" fillId="2" borderId="0" xfId="3" applyNumberFormat="1" applyFont="1" applyFill="1" applyBorder="1" applyAlignment="1" applyProtection="1"/>
    <xf numFmtId="0" fontId="13" fillId="2" borderId="0" xfId="5" applyFont="1" applyFill="1" applyBorder="1" applyAlignment="1">
      <alignment vertical="top"/>
    </xf>
    <xf numFmtId="0" fontId="12" fillId="2" borderId="0" xfId="3" applyFont="1" applyFill="1" applyBorder="1" applyAlignment="1">
      <alignment horizontal="right" vertical="center"/>
    </xf>
    <xf numFmtId="164" fontId="12" fillId="2" borderId="0" xfId="1" applyNumberFormat="1" applyFont="1" applyFill="1" applyBorder="1" applyAlignment="1">
      <alignment horizontal="right" vertical="center"/>
    </xf>
    <xf numFmtId="164" fontId="12" fillId="2" borderId="0" xfId="3" applyNumberFormat="1" applyFont="1" applyFill="1" applyBorder="1" applyAlignment="1">
      <alignment horizontal="right" vertical="center"/>
    </xf>
    <xf numFmtId="0" fontId="4" fillId="2" borderId="4" xfId="3" applyFont="1" applyFill="1" applyBorder="1" applyAlignment="1">
      <alignment horizontal="left" vertical="center" indent="2"/>
    </xf>
    <xf numFmtId="0" fontId="4" fillId="2" borderId="0" xfId="3" applyFont="1" applyFill="1" applyBorder="1" applyAlignment="1">
      <alignment horizontal="left" vertical="center" indent="1"/>
    </xf>
    <xf numFmtId="164" fontId="15" fillId="2" borderId="0" xfId="3" applyNumberFormat="1" applyFont="1" applyFill="1" applyBorder="1" applyAlignment="1">
      <alignment horizontal="right" vertical="center"/>
    </xf>
    <xf numFmtId="0" fontId="15" fillId="2" borderId="0" xfId="5" applyFont="1" applyFill="1" applyBorder="1" applyAlignment="1">
      <alignment vertical="top"/>
    </xf>
    <xf numFmtId="0" fontId="15" fillId="2" borderId="0" xfId="5" applyFont="1" applyFill="1" applyBorder="1" applyAlignment="1">
      <alignment horizontal="left" vertical="top" wrapText="1"/>
    </xf>
    <xf numFmtId="0" fontId="2" fillId="2" borderId="0" xfId="3" applyNumberFormat="1" applyFont="1" applyFill="1" applyBorder="1" applyAlignment="1" applyProtection="1">
      <alignment horizontal="left" vertical="center"/>
    </xf>
    <xf numFmtId="0" fontId="15" fillId="2" borderId="4" xfId="5" applyFont="1" applyFill="1" applyBorder="1" applyAlignment="1">
      <alignment horizontal="left" vertical="center" wrapText="1" indent="2"/>
    </xf>
    <xf numFmtId="0" fontId="15" fillId="2" borderId="0" xfId="5" applyFont="1" applyFill="1" applyBorder="1" applyAlignment="1">
      <alignment horizontal="left" vertical="center" wrapText="1" indent="1"/>
    </xf>
    <xf numFmtId="0" fontId="4" fillId="2" borderId="5" xfId="3" applyNumberFormat="1" applyFont="1" applyFill="1" applyBorder="1" applyAlignment="1" applyProtection="1">
      <alignment vertical="center"/>
    </xf>
    <xf numFmtId="0" fontId="13" fillId="2" borderId="0" xfId="5" applyFont="1" applyFill="1" applyBorder="1" applyAlignment="1">
      <alignment vertical="center"/>
    </xf>
    <xf numFmtId="0" fontId="4" fillId="2" borderId="0" xfId="3" applyNumberFormat="1" applyFont="1" applyFill="1" applyBorder="1" applyAlignment="1" applyProtection="1">
      <alignment vertical="center"/>
    </xf>
    <xf numFmtId="0" fontId="15" fillId="2" borderId="0" xfId="5" applyFont="1" applyFill="1" applyBorder="1" applyAlignment="1">
      <alignment horizontal="left" vertical="center"/>
    </xf>
    <xf numFmtId="0" fontId="2" fillId="2" borderId="0" xfId="3" quotePrefix="1" applyNumberFormat="1" applyFont="1" applyFill="1" applyBorder="1" applyAlignment="1" applyProtection="1">
      <alignment horizontal="left"/>
    </xf>
    <xf numFmtId="0" fontId="15" fillId="2" borderId="0" xfId="5" applyFont="1" applyFill="1" applyBorder="1" applyAlignment="1">
      <alignment horizontal="left" vertical="top"/>
    </xf>
    <xf numFmtId="0" fontId="2" fillId="2" borderId="0" xfId="5" applyFont="1" applyFill="1" applyBorder="1" applyAlignment="1">
      <alignment horizontal="justify" vertical="top" wrapText="1"/>
    </xf>
    <xf numFmtId="0" fontId="15" fillId="2" borderId="4" xfId="5" applyFont="1" applyFill="1" applyBorder="1" applyAlignment="1">
      <alignment horizontal="left" vertical="top" wrapText="1" indent="2"/>
    </xf>
    <xf numFmtId="0" fontId="15" fillId="2" borderId="0" xfId="5" applyFont="1" applyFill="1" applyBorder="1" applyAlignment="1">
      <alignment horizontal="left" vertical="top" wrapText="1" indent="1"/>
    </xf>
    <xf numFmtId="0" fontId="4" fillId="2" borderId="5" xfId="3" applyNumberFormat="1" applyFont="1" applyFill="1" applyBorder="1" applyAlignment="1" applyProtection="1">
      <alignment vertical="top"/>
    </xf>
    <xf numFmtId="0" fontId="4" fillId="2" borderId="0" xfId="3" applyNumberFormat="1" applyFont="1" applyFill="1" applyBorder="1" applyAlignment="1" applyProtection="1">
      <alignment vertical="top"/>
    </xf>
    <xf numFmtId="0" fontId="4" fillId="2" borderId="4" xfId="3" applyFont="1" applyFill="1" applyBorder="1" applyAlignment="1">
      <alignment horizontal="left" vertical="center" indent="1"/>
    </xf>
    <xf numFmtId="164" fontId="4" fillId="2" borderId="0" xfId="3" applyNumberFormat="1" applyFont="1" applyFill="1" applyBorder="1" applyAlignment="1">
      <alignment horizontal="left" vertical="center" indent="1"/>
    </xf>
    <xf numFmtId="0" fontId="16" fillId="2" borderId="0" xfId="3" applyFont="1" applyFill="1" applyBorder="1" applyAlignment="1">
      <alignment vertical="top"/>
    </xf>
    <xf numFmtId="0" fontId="16" fillId="2" borderId="0" xfId="3" applyFont="1" applyFill="1" applyBorder="1" applyAlignment="1">
      <alignment horizontal="left" vertical="top"/>
    </xf>
    <xf numFmtId="164" fontId="12" fillId="2" borderId="0" xfId="6" applyNumberFormat="1" applyFont="1" applyFill="1" applyBorder="1" applyAlignment="1">
      <alignment horizontal="right" vertical="center"/>
    </xf>
    <xf numFmtId="0" fontId="13" fillId="2" borderId="0" xfId="5" applyFont="1" applyFill="1" applyBorder="1" applyAlignment="1">
      <alignment horizontal="left" vertical="top"/>
    </xf>
    <xf numFmtId="0" fontId="4" fillId="2" borderId="4" xfId="3" applyNumberFormat="1" applyFont="1" applyFill="1" applyBorder="1" applyAlignment="1" applyProtection="1">
      <alignment horizontal="left" vertical="center" indent="2"/>
    </xf>
    <xf numFmtId="0" fontId="4" fillId="2" borderId="0" xfId="3" applyNumberFormat="1" applyFont="1" applyFill="1" applyBorder="1" applyAlignment="1" applyProtection="1">
      <alignment horizontal="left" vertical="center" indent="1"/>
    </xf>
    <xf numFmtId="0" fontId="17" fillId="2" borderId="4" xfId="3" applyFont="1" applyFill="1" applyBorder="1" applyAlignment="1">
      <alignment horizontal="left" vertical="center" indent="1"/>
    </xf>
    <xf numFmtId="164" fontId="12" fillId="2" borderId="0" xfId="3" applyNumberFormat="1" applyFont="1" applyFill="1" applyBorder="1" applyAlignment="1">
      <alignment horizontal="left" vertical="center" indent="1"/>
    </xf>
    <xf numFmtId="0" fontId="16" fillId="2" borderId="0" xfId="3" applyFont="1" applyFill="1"/>
    <xf numFmtId="165" fontId="12" fillId="2" borderId="5" xfId="3" applyNumberFormat="1" applyFont="1" applyFill="1" applyBorder="1" applyAlignment="1">
      <alignment horizontal="right" vertical="center"/>
    </xf>
    <xf numFmtId="0" fontId="4" fillId="2" borderId="4" xfId="3" applyFont="1" applyFill="1" applyBorder="1" applyAlignment="1">
      <alignment horizontal="left" vertical="center" indent="3"/>
    </xf>
    <xf numFmtId="0" fontId="4" fillId="2" borderId="0" xfId="3" applyFont="1" applyFill="1" applyBorder="1" applyAlignment="1">
      <alignment horizontal="left" vertical="center" indent="3"/>
    </xf>
    <xf numFmtId="164" fontId="12" fillId="2" borderId="0" xfId="4" applyNumberFormat="1" applyFont="1" applyFill="1" applyBorder="1" applyAlignment="1">
      <alignment horizontal="right" vertical="center"/>
    </xf>
    <xf numFmtId="164" fontId="4" fillId="2" borderId="0" xfId="3" applyNumberFormat="1" applyFont="1" applyFill="1" applyBorder="1" applyAlignment="1">
      <alignment horizontal="left" vertical="center" indent="3"/>
    </xf>
    <xf numFmtId="0" fontId="18" fillId="2" borderId="0" xfId="3" applyNumberFormat="1" applyFont="1" applyFill="1" applyBorder="1" applyAlignment="1" applyProtection="1"/>
    <xf numFmtId="164" fontId="12" fillId="2" borderId="0" xfId="7" applyNumberFormat="1" applyFont="1" applyFill="1" applyBorder="1" applyAlignment="1">
      <alignment horizontal="right" vertical="center"/>
    </xf>
    <xf numFmtId="0" fontId="4" fillId="2" borderId="0" xfId="3" applyFont="1" applyFill="1" applyBorder="1" applyAlignment="1">
      <alignment horizontal="left" vertical="center" indent="2"/>
    </xf>
    <xf numFmtId="0" fontId="16" fillId="2" borderId="0" xfId="3" applyFont="1" applyFill="1" applyBorder="1"/>
    <xf numFmtId="0" fontId="19" fillId="2" borderId="0" xfId="3" applyFont="1" applyFill="1" applyAlignment="1">
      <alignment horizontal="left" vertical="center" indent="2"/>
    </xf>
    <xf numFmtId="166" fontId="4" fillId="2" borderId="5" xfId="3" applyNumberFormat="1" applyFont="1" applyFill="1" applyBorder="1" applyAlignment="1" applyProtection="1"/>
    <xf numFmtId="0" fontId="18" fillId="2" borderId="5" xfId="3" applyNumberFormat="1" applyFont="1" applyFill="1" applyBorder="1" applyAlignment="1" applyProtection="1"/>
    <xf numFmtId="43" fontId="16" fillId="2" borderId="0" xfId="4" applyFont="1" applyFill="1" applyBorder="1" applyAlignment="1">
      <alignment vertical="top"/>
    </xf>
    <xf numFmtId="164" fontId="4" fillId="2" borderId="0" xfId="3" applyNumberFormat="1" applyFont="1" applyFill="1" applyBorder="1" applyAlignment="1">
      <alignment horizontal="right" vertical="center"/>
    </xf>
    <xf numFmtId="0" fontId="2" fillId="2" borderId="0" xfId="3" applyNumberFormat="1" applyFont="1" applyFill="1" applyBorder="1" applyAlignment="1" applyProtection="1"/>
    <xf numFmtId="43" fontId="16" fillId="2" borderId="0" xfId="3" applyNumberFormat="1" applyFont="1" applyFill="1" applyBorder="1" applyAlignment="1">
      <alignment vertical="top"/>
    </xf>
    <xf numFmtId="0" fontId="4" fillId="2" borderId="4" xfId="3" applyNumberFormat="1" applyFont="1" applyFill="1" applyBorder="1" applyAlignment="1" applyProtection="1">
      <alignment horizontal="left" indent="1"/>
    </xf>
    <xf numFmtId="0" fontId="4" fillId="2" borderId="0" xfId="3" applyNumberFormat="1" applyFont="1" applyFill="1" applyBorder="1" applyAlignment="1" applyProtection="1">
      <alignment horizontal="left" indent="1"/>
    </xf>
    <xf numFmtId="164" fontId="4" fillId="2" borderId="0" xfId="4" applyNumberFormat="1" applyFont="1" applyFill="1" applyBorder="1" applyAlignment="1">
      <alignment horizontal="right" vertical="center"/>
    </xf>
    <xf numFmtId="164" fontId="4" fillId="2" borderId="0" xfId="3" applyNumberFormat="1" applyFont="1" applyFill="1" applyBorder="1" applyAlignment="1" applyProtection="1">
      <alignment horizontal="left" indent="1"/>
    </xf>
    <xf numFmtId="43" fontId="13" fillId="2" borderId="0" xfId="5" applyNumberFormat="1" applyFont="1" applyFill="1" applyBorder="1" applyAlignment="1">
      <alignment horizontal="left" vertical="top"/>
    </xf>
    <xf numFmtId="0" fontId="13" fillId="2" borderId="0" xfId="5" applyFont="1" applyFill="1" applyBorder="1" applyAlignment="1">
      <alignment horizontal="left" vertical="top" wrapText="1"/>
    </xf>
    <xf numFmtId="0" fontId="16" fillId="2" borderId="0" xfId="3" applyFont="1" applyFill="1" applyAlignment="1">
      <alignment horizontal="left" wrapText="1"/>
    </xf>
    <xf numFmtId="0" fontId="3" fillId="2" borderId="6" xfId="3" applyNumberFormat="1" applyFont="1" applyFill="1" applyBorder="1" applyAlignment="1" applyProtection="1"/>
    <xf numFmtId="0" fontId="3" fillId="2" borderId="7" xfId="3" applyNumberFormat="1" applyFont="1" applyFill="1" applyBorder="1" applyAlignment="1" applyProtection="1"/>
    <xf numFmtId="164" fontId="4" fillId="2" borderId="7" xfId="3" applyNumberFormat="1" applyFont="1" applyFill="1" applyBorder="1" applyAlignment="1" applyProtection="1"/>
    <xf numFmtId="0" fontId="3" fillId="2" borderId="8" xfId="3" applyNumberFormat="1" applyFont="1" applyFill="1" applyBorder="1" applyAlignment="1" applyProtection="1"/>
    <xf numFmtId="164" fontId="20" fillId="2" borderId="0" xfId="2" applyNumberFormat="1" applyFont="1" applyFill="1" applyBorder="1" applyAlignment="1" applyProtection="1"/>
    <xf numFmtId="43" fontId="3" fillId="2" borderId="0" xfId="3" applyNumberFormat="1" applyFont="1" applyFill="1" applyBorder="1" applyAlignment="1" applyProtection="1"/>
    <xf numFmtId="49" fontId="9" fillId="3" borderId="10" xfId="3" quotePrefix="1" applyNumberFormat="1" applyFont="1" applyFill="1" applyBorder="1" applyAlignment="1" applyProtection="1">
      <alignment horizontal="center" vertical="center"/>
    </xf>
    <xf numFmtId="164" fontId="21" fillId="2" borderId="0" xfId="3" applyNumberFormat="1" applyFont="1" applyFill="1" applyBorder="1" applyAlignment="1" applyProtection="1"/>
    <xf numFmtId="164" fontId="22" fillId="2" borderId="0" xfId="3" quotePrefix="1" applyNumberFormat="1" applyFont="1" applyFill="1" applyBorder="1" applyAlignment="1" applyProtection="1">
      <alignment horizontal="center"/>
    </xf>
    <xf numFmtId="0" fontId="3" fillId="2" borderId="0" xfId="3" applyNumberFormat="1" applyFont="1" applyFill="1" applyBorder="1" applyAlignment="1" applyProtection="1">
      <alignment horizontal="justify" wrapText="1"/>
    </xf>
    <xf numFmtId="0" fontId="7" fillId="4" borderId="1" xfId="3" applyFont="1" applyFill="1" applyBorder="1" applyAlignment="1">
      <alignment horizontal="center"/>
    </xf>
    <xf numFmtId="0" fontId="7" fillId="4" borderId="2" xfId="3" applyFont="1" applyFill="1" applyBorder="1" applyAlignment="1">
      <alignment horizontal="center"/>
    </xf>
    <xf numFmtId="0" fontId="7" fillId="4" borderId="3" xfId="3" applyFont="1" applyFill="1" applyBorder="1" applyAlignment="1">
      <alignment horizontal="center"/>
    </xf>
    <xf numFmtId="0" fontId="7" fillId="4" borderId="4" xfId="3" applyFont="1" applyFill="1" applyBorder="1" applyAlignment="1">
      <alignment horizontal="center"/>
    </xf>
    <xf numFmtId="0" fontId="7" fillId="4" borderId="0" xfId="3" applyFont="1" applyFill="1" applyBorder="1" applyAlignment="1">
      <alignment horizontal="center"/>
    </xf>
    <xf numFmtId="0" fontId="7" fillId="4" borderId="5" xfId="3" applyFont="1" applyFill="1" applyBorder="1" applyAlignment="1">
      <alignment horizontal="center"/>
    </xf>
    <xf numFmtId="0" fontId="3" fillId="4" borderId="6" xfId="3" applyFont="1" applyFill="1" applyBorder="1" applyAlignment="1">
      <alignment horizontal="center" vertical="center"/>
    </xf>
    <xf numFmtId="0" fontId="3" fillId="4" borderId="7" xfId="3" applyFont="1" applyFill="1" applyBorder="1" applyAlignment="1">
      <alignment horizontal="center" vertical="center"/>
    </xf>
    <xf numFmtId="0" fontId="3" fillId="4" borderId="8" xfId="3" applyFont="1" applyFill="1" applyBorder="1" applyAlignment="1">
      <alignment horizontal="center" vertical="center"/>
    </xf>
  </cellXfs>
  <cellStyles count="8">
    <cellStyle name="Millares" xfId="1" builtinId="3"/>
    <cellStyle name="Millares 3" xfId="4"/>
    <cellStyle name="Moneda" xfId="2" builtinId="4"/>
    <cellStyle name="Moneda 2" xfId="6"/>
    <cellStyle name="Moneda 2 2" xfId="7"/>
    <cellStyle name="Normal" xfId="0" builtinId="0"/>
    <cellStyle name="Normal 2 2" xfId="5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249460</xdr:colOff>
      <xdr:row>0</xdr:row>
      <xdr:rowOff>11338</xdr:rowOff>
    </xdr:from>
    <xdr:to>
      <xdr:col>7</xdr:col>
      <xdr:colOff>737053</xdr:colOff>
      <xdr:row>15</xdr:row>
      <xdr:rowOff>113393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4FC7F3-3C2C-4E98-A993-5E5DDF4E9BF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1"/>
        <a:stretch/>
      </xdr:blipFill>
      <xdr:spPr bwMode="auto">
        <a:xfrm>
          <a:off x="249460" y="11338"/>
          <a:ext cx="8538486" cy="265339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AMOS2\scanner\Users\Mramos2\Documents\Cuentas%20P&#250;blicas%20e%20IAGF\2016\Cuenta%20P&#250;blica\1%20Resultados%20Generales\3%20EFE%20%20Estado%20de%20Flujos%20de%20Efectivo%20G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ción"/>
      <sheetName val="Inf de poderes y org autónomos"/>
      <sheetName val="Sheet1"/>
    </sheetNames>
    <sheetDataSet>
      <sheetData sheetId="0"/>
      <sheetData sheetId="1">
        <row r="9">
          <cell r="C9" t="str">
            <v>Impuestos</v>
          </cell>
          <cell r="F9">
            <v>773240883.17999995</v>
          </cell>
          <cell r="H9">
            <v>654919682.14999998</v>
          </cell>
        </row>
        <row r="10">
          <cell r="C10" t="str">
            <v>Cuotas y Aportaciones de Seguridad Social</v>
          </cell>
          <cell r="F10">
            <v>0</v>
          </cell>
          <cell r="H10">
            <v>0</v>
          </cell>
        </row>
        <row r="11">
          <cell r="C11" t="str">
            <v>Contribuciones de mejoras</v>
          </cell>
          <cell r="F11">
            <v>0</v>
          </cell>
          <cell r="H11">
            <v>0</v>
          </cell>
        </row>
        <row r="12">
          <cell r="C12" t="str">
            <v>Derechos</v>
          </cell>
          <cell r="F12">
            <v>332895766.97999996</v>
          </cell>
          <cell r="H12">
            <v>215696592.23000002</v>
          </cell>
        </row>
        <row r="13">
          <cell r="C13" t="str">
            <v>Productos de Tipo Corriente</v>
          </cell>
          <cell r="F13">
            <v>22115672.450000003</v>
          </cell>
          <cell r="H13">
            <v>16870553.120000001</v>
          </cell>
        </row>
        <row r="14">
          <cell r="C14" t="str">
            <v>Aprovechamiento de Tipo Corriente</v>
          </cell>
          <cell r="F14">
            <v>3816202.61</v>
          </cell>
          <cell r="H14">
            <v>25587604.219999999</v>
          </cell>
        </row>
        <row r="15">
          <cell r="C15" t="str">
            <v>Ingresos por Venta de Bienes y Servicios</v>
          </cell>
          <cell r="F15">
            <v>270619841.82999998</v>
          </cell>
          <cell r="H15">
            <v>83231156.230000004</v>
          </cell>
        </row>
        <row r="16">
          <cell r="C16" t="str">
            <v>Ingresos no Comprendidos en las Fracciones de la Ley de Ingresos Causados en Ejercicios Fiscales Anteriores Pendientes de Liquidación o Pago</v>
          </cell>
          <cell r="F16">
            <v>0</v>
          </cell>
          <cell r="H16">
            <v>0</v>
          </cell>
        </row>
        <row r="17">
          <cell r="C17" t="str">
            <v>Participaciones y Aportaciones</v>
          </cell>
          <cell r="F17">
            <v>20545592085.720001</v>
          </cell>
          <cell r="H17">
            <v>20208079190.950001</v>
          </cell>
        </row>
        <row r="18">
          <cell r="C18" t="str">
            <v>Transferencias, Asignaciones y Subsidios y Otras ayudas</v>
          </cell>
          <cell r="F18">
            <v>13233472.080000401</v>
          </cell>
          <cell r="H18">
            <v>18928795.210000038</v>
          </cell>
        </row>
        <row r="19">
          <cell r="C19" t="str">
            <v>Otros Orígenes de Operación</v>
          </cell>
          <cell r="F19">
            <v>18087767.18</v>
          </cell>
          <cell r="H19">
            <v>26537730.18</v>
          </cell>
        </row>
        <row r="21">
          <cell r="F21">
            <v>20706347243.119999</v>
          </cell>
          <cell r="H21">
            <v>19444808150.889999</v>
          </cell>
        </row>
        <row r="22">
          <cell r="C22" t="str">
            <v>Servicios Personales</v>
          </cell>
          <cell r="F22">
            <v>5609623947.25</v>
          </cell>
          <cell r="H22">
            <v>3817731852.79</v>
          </cell>
        </row>
        <row r="23">
          <cell r="C23" t="str">
            <v>Materiales y Suministros</v>
          </cell>
          <cell r="F23">
            <v>258281493.65000001</v>
          </cell>
          <cell r="H23">
            <v>266868153.05000001</v>
          </cell>
        </row>
        <row r="24">
          <cell r="C24" t="str">
            <v>Servicios Generales</v>
          </cell>
          <cell r="F24">
            <v>787544339.39999998</v>
          </cell>
          <cell r="H24">
            <v>554427361.50000012</v>
          </cell>
        </row>
        <row r="25">
          <cell r="C25" t="str">
            <v>Transferencias Internas y Asignaciones al Sector Público</v>
          </cell>
          <cell r="F25">
            <v>8422466783.3600006</v>
          </cell>
          <cell r="H25">
            <v>7671843335.5300007</v>
          </cell>
        </row>
        <row r="26">
          <cell r="C26" t="str">
            <v>Transferencias al resto del Sector Público</v>
          </cell>
          <cell r="F26">
            <v>172301067.97999999</v>
          </cell>
          <cell r="H26">
            <v>121416042.25</v>
          </cell>
        </row>
        <row r="27">
          <cell r="C27" t="str">
            <v>Subsidios y Subvenciones</v>
          </cell>
          <cell r="F27">
            <v>39767722.579999998</v>
          </cell>
          <cell r="H27">
            <v>0</v>
          </cell>
        </row>
        <row r="28">
          <cell r="C28" t="str">
            <v>Ayudas Sociales</v>
          </cell>
          <cell r="F28">
            <v>192176512.32999998</v>
          </cell>
          <cell r="H28">
            <v>127747691.30000001</v>
          </cell>
        </row>
        <row r="29">
          <cell r="C29" t="str">
            <v>Pensiones y Jubilaciones</v>
          </cell>
          <cell r="F29">
            <v>403438790.36000001</v>
          </cell>
          <cell r="H29">
            <v>261510963.19</v>
          </cell>
        </row>
        <row r="30">
          <cell r="C30" t="str">
            <v>Transferencias a Fideicomisos, Mandatos y Contratos Análogos</v>
          </cell>
          <cell r="F30">
            <v>0</v>
          </cell>
          <cell r="H30">
            <v>0</v>
          </cell>
        </row>
        <row r="31">
          <cell r="C31" t="str">
            <v>Transferencias a la Seguridad Social</v>
          </cell>
          <cell r="F31">
            <v>0</v>
          </cell>
          <cell r="H31">
            <v>0</v>
          </cell>
        </row>
        <row r="32">
          <cell r="C32" t="str">
            <v>Donativos</v>
          </cell>
          <cell r="F32">
            <v>3931446.2</v>
          </cell>
          <cell r="H32">
            <v>945000</v>
          </cell>
        </row>
        <row r="33">
          <cell r="C33" t="str">
            <v>Transferencias al Exterior</v>
          </cell>
          <cell r="F33">
            <v>0</v>
          </cell>
          <cell r="H33">
            <v>0</v>
          </cell>
        </row>
        <row r="34">
          <cell r="C34" t="str">
            <v>Participaciones</v>
          </cell>
          <cell r="F34">
            <v>1901692143.1199999</v>
          </cell>
          <cell r="H34">
            <v>1718532463.02</v>
          </cell>
        </row>
        <row r="35">
          <cell r="C35" t="str">
            <v>Aportaciones</v>
          </cell>
          <cell r="F35">
            <v>1135730454.3199999</v>
          </cell>
          <cell r="H35">
            <v>1068168647.4</v>
          </cell>
        </row>
        <row r="36">
          <cell r="C36" t="str">
            <v>Convenios</v>
          </cell>
          <cell r="F36">
            <v>1618337738.04</v>
          </cell>
          <cell r="H36">
            <v>3835590818.1799998</v>
          </cell>
        </row>
        <row r="37">
          <cell r="C37" t="str">
            <v>Otros Aplicaciones de Operación</v>
          </cell>
          <cell r="F37">
            <v>161054804.53</v>
          </cell>
          <cell r="H37">
            <v>25822.68</v>
          </cell>
        </row>
        <row r="39">
          <cell r="F39">
            <v>1273254448.9100037</v>
          </cell>
          <cell r="H39">
            <v>1805043153.4000015</v>
          </cell>
        </row>
        <row r="43">
          <cell r="F43">
            <v>0</v>
          </cell>
          <cell r="H43">
            <v>0</v>
          </cell>
        </row>
        <row r="44">
          <cell r="C44" t="str">
            <v>Bienes Inmuebles, Infraestructura y Construcciones en Proceso</v>
          </cell>
          <cell r="F44">
            <v>0</v>
          </cell>
          <cell r="H44">
            <v>0</v>
          </cell>
        </row>
        <row r="45">
          <cell r="C45" t="str">
            <v>Bienes Muebles</v>
          </cell>
          <cell r="F45">
            <v>0</v>
          </cell>
          <cell r="H45">
            <v>0</v>
          </cell>
        </row>
        <row r="46">
          <cell r="C46" t="str">
            <v>Otros Orígenes de Inversión</v>
          </cell>
          <cell r="F46">
            <v>0</v>
          </cell>
          <cell r="H46">
            <v>0</v>
          </cell>
        </row>
        <row r="48">
          <cell r="F48">
            <v>984854444.93999982</v>
          </cell>
          <cell r="H48">
            <v>492964972.28999996</v>
          </cell>
        </row>
        <row r="49">
          <cell r="C49" t="str">
            <v>Bienes Inmuebles, Infraestructura y Construcciones en Proceso</v>
          </cell>
          <cell r="F49">
            <v>828814430.33999991</v>
          </cell>
          <cell r="H49">
            <v>369899216.58999997</v>
          </cell>
        </row>
        <row r="50">
          <cell r="C50" t="str">
            <v>Bienes Muebles</v>
          </cell>
          <cell r="F50">
            <v>70371202.670000002</v>
          </cell>
          <cell r="H50">
            <v>38067254.269999996</v>
          </cell>
        </row>
        <row r="51">
          <cell r="C51" t="str">
            <v>Otras Aplicaciones de Inversión</v>
          </cell>
          <cell r="F51">
            <v>85668811.929999992</v>
          </cell>
          <cell r="H51">
            <v>84998501.430000007</v>
          </cell>
        </row>
        <row r="53">
          <cell r="F53">
            <v>-984854444.93999982</v>
          </cell>
          <cell r="H53">
            <v>-492964972.28999996</v>
          </cell>
        </row>
        <row r="57">
          <cell r="F57">
            <v>1026513650.9999999</v>
          </cell>
          <cell r="H57">
            <v>920540792.81999993</v>
          </cell>
        </row>
        <row r="58">
          <cell r="C58" t="str">
            <v>Endeudamiento Neto</v>
          </cell>
          <cell r="F58">
            <v>0</v>
          </cell>
          <cell r="H58">
            <v>0</v>
          </cell>
        </row>
        <row r="59">
          <cell r="C59" t="str">
            <v>Interno</v>
          </cell>
          <cell r="F59">
            <v>-98572169.590000004</v>
          </cell>
          <cell r="H59">
            <v>-79359273.489999995</v>
          </cell>
        </row>
        <row r="60">
          <cell r="C60" t="str">
            <v>Externo</v>
          </cell>
          <cell r="F60">
            <v>0</v>
          </cell>
          <cell r="H60">
            <v>0</v>
          </cell>
        </row>
        <row r="61">
          <cell r="C61" t="str">
            <v>Otros Origenes de Financiamiento</v>
          </cell>
          <cell r="F61">
            <v>1125085820.5899999</v>
          </cell>
          <cell r="H61">
            <v>999900066.30999994</v>
          </cell>
        </row>
        <row r="64">
          <cell r="F64">
            <v>1720192059.29</v>
          </cell>
          <cell r="H64">
            <v>1585845627.6700001</v>
          </cell>
        </row>
        <row r="65">
          <cell r="C65" t="str">
            <v>Servicios de la Deuda</v>
          </cell>
          <cell r="F65">
            <v>0</v>
          </cell>
          <cell r="H65">
            <v>0</v>
          </cell>
        </row>
        <row r="66">
          <cell r="C66" t="str">
            <v>Interno</v>
          </cell>
          <cell r="F66">
            <v>315508809.52999997</v>
          </cell>
          <cell r="H66">
            <v>277262952.12</v>
          </cell>
        </row>
        <row r="67">
          <cell r="C67" t="str">
            <v>Externo</v>
          </cell>
          <cell r="F67">
            <v>0</v>
          </cell>
          <cell r="H67">
            <v>0</v>
          </cell>
        </row>
        <row r="68">
          <cell r="C68" t="str">
            <v>Otras Aplicaciones de Financiamiento</v>
          </cell>
          <cell r="F68">
            <v>1404683249.76</v>
          </cell>
          <cell r="H68">
            <v>1308582675.55</v>
          </cell>
        </row>
      </sheetData>
      <sheetData sheetId="2">
        <row r="12">
          <cell r="C12" t="str">
            <v>IMPUESTOS</v>
          </cell>
          <cell r="D12">
            <v>773240883.17999995</v>
          </cell>
        </row>
        <row r="13">
          <cell r="C13" t="str">
            <v>DERECHOS</v>
          </cell>
          <cell r="D13">
            <v>330484246.39999998</v>
          </cell>
        </row>
        <row r="14">
          <cell r="C14" t="str">
            <v>PRODUCTOS DE TIPO CORRIENTE</v>
          </cell>
          <cell r="D14">
            <v>20371187.920000002</v>
          </cell>
        </row>
        <row r="15">
          <cell r="C15" t="str">
            <v>APROVECHAMIENTO DE TIPO CORRIENTE</v>
          </cell>
          <cell r="D15">
            <v>3816202.61</v>
          </cell>
        </row>
        <row r="16">
          <cell r="C16" t="str">
            <v>INGRESOS POR VENTA DE BIENES Y SERVICIOS</v>
          </cell>
          <cell r="D16">
            <v>139117351.44</v>
          </cell>
        </row>
        <row r="17">
          <cell r="C17" t="str">
            <v>PARTICIPACIONES Y APORTACIONES</v>
          </cell>
          <cell r="D17">
            <v>20531439288.41</v>
          </cell>
        </row>
        <row r="18">
          <cell r="C18"/>
        </row>
        <row r="19">
          <cell r="C19" t="str">
            <v>APLICACIÓN</v>
          </cell>
          <cell r="D19">
            <v>20356887218.220001</v>
          </cell>
        </row>
        <row r="20">
          <cell r="C20" t="str">
            <v>SERVICIOS PERSONALES</v>
          </cell>
          <cell r="D20">
            <v>3391030822.4299998</v>
          </cell>
        </row>
        <row r="21">
          <cell r="C21" t="str">
            <v>MATERIALES Y SUMINISTROS</v>
          </cell>
          <cell r="D21">
            <v>206257298.59</v>
          </cell>
        </row>
        <row r="22">
          <cell r="C22" t="str">
            <v>SERVICIOS GENERALES</v>
          </cell>
          <cell r="D22">
            <v>551786359.25999999</v>
          </cell>
        </row>
        <row r="23">
          <cell r="C23" t="str">
            <v>TRANSFERENCIAS INTERNAS Y ASIGNACIONES AL SECTOR PÚBLICO</v>
          </cell>
          <cell r="D23">
            <v>10843670995.040001</v>
          </cell>
        </row>
        <row r="24">
          <cell r="C24" t="str">
            <v>TRANSFERENCIAS AL RESTO DEL SECTOR PÚBLICO</v>
          </cell>
          <cell r="D24">
            <v>172301067.97999999</v>
          </cell>
        </row>
        <row r="25">
          <cell r="C25" t="str">
            <v>SUBSIDIOS Y SUBVENCIONES</v>
          </cell>
          <cell r="D25">
            <v>39767722.579999998</v>
          </cell>
        </row>
        <row r="26">
          <cell r="C26" t="str">
            <v>AYUDAS SOCIALES</v>
          </cell>
          <cell r="D26">
            <v>120476089.56</v>
          </cell>
        </row>
        <row r="27">
          <cell r="C27" t="str">
            <v>PENSIONES Y JUBILACIONES</v>
          </cell>
          <cell r="D27">
            <v>374806527.30000001</v>
          </cell>
        </row>
        <row r="28">
          <cell r="C28" t="str">
            <v>DONATIVOS</v>
          </cell>
          <cell r="D28">
            <v>1030000</v>
          </cell>
        </row>
        <row r="29">
          <cell r="C29" t="str">
            <v>PARTICIPACIONES</v>
          </cell>
          <cell r="D29">
            <v>1901692143.1199999</v>
          </cell>
        </row>
        <row r="30">
          <cell r="C30" t="str">
            <v>APORTACIONES</v>
          </cell>
          <cell r="D30">
            <v>1135730454.3199999</v>
          </cell>
        </row>
        <row r="31">
          <cell r="C31" t="str">
            <v>CONVENIOS</v>
          </cell>
          <cell r="D31">
            <v>1618337738.04</v>
          </cell>
        </row>
        <row r="32">
          <cell r="C32" t="str">
            <v>FLUJOS NETOS DE EFECTIVO POR ACTIVIDADES DE OPERACIÓN</v>
          </cell>
          <cell r="D32">
            <v>1441581941.74</v>
          </cell>
        </row>
        <row r="33">
          <cell r="C33"/>
        </row>
        <row r="34">
          <cell r="C34"/>
        </row>
        <row r="35">
          <cell r="C35" t="str">
            <v>FLUJOS DE EFECTIVO DE LAS ACTIVIDADES DE INVERSIÓN</v>
          </cell>
        </row>
        <row r="36">
          <cell r="C36" t="str">
            <v>APLICACIÓN</v>
          </cell>
          <cell r="D36">
            <v>949094529.61000001</v>
          </cell>
        </row>
        <row r="37">
          <cell r="C37" t="str">
            <v>BIENES INMUEBLES, INFRAESTRUCTURA Y CONSTRUCCIONES EN PROCESO</v>
          </cell>
          <cell r="D37">
            <v>818486055.27999997</v>
          </cell>
        </row>
        <row r="38">
          <cell r="C38" t="str">
            <v>BIENES MUEBLES</v>
          </cell>
          <cell r="D38">
            <v>46332096.740000002</v>
          </cell>
        </row>
        <row r="39">
          <cell r="C39" t="str">
            <v>OTRAS APLICACIONES DE INVERSIÓN</v>
          </cell>
          <cell r="D39">
            <v>84276377.590000004</v>
          </cell>
        </row>
        <row r="40">
          <cell r="C40" t="str">
            <v>FLUJOS NETOS DE EFECTIVO POR ACTIVIDADES DE INVERSIÓN</v>
          </cell>
          <cell r="D40">
            <v>-949094529.61000001</v>
          </cell>
        </row>
        <row r="41">
          <cell r="C41"/>
        </row>
        <row r="42">
          <cell r="C42"/>
        </row>
        <row r="43">
          <cell r="C43" t="str">
            <v>FLUJOS DE EFECTIVO DE LAS ACTIVIDADES DE FINANCIAMIENTO</v>
          </cell>
        </row>
        <row r="44">
          <cell r="C44" t="str">
            <v>ORIGEN</v>
          </cell>
          <cell r="D44">
            <v>1026513650.9999999</v>
          </cell>
        </row>
        <row r="45">
          <cell r="C45" t="str">
            <v>ENDEUDAMIENTO NETO</v>
          </cell>
        </row>
        <row r="46">
          <cell r="C46" t="str">
            <v>INTERNO</v>
          </cell>
          <cell r="D46">
            <v>-98572169.590000004</v>
          </cell>
        </row>
        <row r="47">
          <cell r="C47" t="str">
            <v>OTROS ORIGENES DE FINANCIAMIENTO</v>
          </cell>
          <cell r="D47">
            <v>1125085820.5899999</v>
          </cell>
        </row>
        <row r="48">
          <cell r="C48"/>
        </row>
        <row r="49">
          <cell r="C49" t="str">
            <v>APLICACIÓN</v>
          </cell>
          <cell r="D49">
            <v>1720192059.29</v>
          </cell>
        </row>
        <row r="50">
          <cell r="C50" t="str">
            <v>SERVICIO DE LA DEUDA</v>
          </cell>
        </row>
        <row r="51">
          <cell r="C51" t="str">
            <v>INTERNO</v>
          </cell>
          <cell r="D51">
            <v>315508809.52999997</v>
          </cell>
        </row>
        <row r="52">
          <cell r="C52" t="str">
            <v>EXTERNO</v>
          </cell>
          <cell r="D52">
            <v>0</v>
          </cell>
        </row>
        <row r="53">
          <cell r="C53" t="str">
            <v>OTRAS APLICACIONES DE FINANCIAMIENTO</v>
          </cell>
          <cell r="D53">
            <v>1404683249.76</v>
          </cell>
        </row>
        <row r="54">
          <cell r="C54" t="str">
            <v>FLUJOS NETOS DE EFECTIVO POR ACTIVIDADES DE FINANCIAMIENTO</v>
          </cell>
          <cell r="D54">
            <v>-693678408.2900002</v>
          </cell>
        </row>
        <row r="55">
          <cell r="C55"/>
        </row>
        <row r="56">
          <cell r="C56" t="str">
            <v>INCREMENTO/DISMINUCIÓN NETA EN EL EFECTIVO Y EQUIVALENTES AL EFECTIVO</v>
          </cell>
          <cell r="D56">
            <v>-201190996.16</v>
          </cell>
        </row>
        <row r="57">
          <cell r="C57" t="str">
            <v>EFECTIVO Y EQUIVALENTES AL EFECTIVO AL INICIO DEL EJERCICIO</v>
          </cell>
          <cell r="D57">
            <v>630457805.21000004</v>
          </cell>
        </row>
        <row r="58">
          <cell r="C58" t="str">
            <v>EFECTIVO Y EQUIVALENTES AL EFECTIVO AL FINAL DEL EJERCICIO</v>
          </cell>
          <cell r="D58">
            <v>429266809.05000001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R92"/>
  <sheetViews>
    <sheetView tabSelected="1" zoomScale="84" zoomScaleNormal="84" workbookViewId="0">
      <selection activeCell="D22" sqref="D22:I22"/>
    </sheetView>
  </sheetViews>
  <sheetFormatPr baseColWidth="10" defaultRowHeight="13.8" x14ac:dyDescent="0.3"/>
  <cols>
    <col min="1" max="1" width="6.625" style="1" customWidth="1"/>
    <col min="2" max="2" width="2.375" style="1" customWidth="1"/>
    <col min="3" max="3" width="0.625" style="1" customWidth="1"/>
    <col min="4" max="4" width="91.25" style="2" customWidth="1"/>
    <col min="5" max="5" width="2.375" style="2" customWidth="1"/>
    <col min="6" max="6" width="14.375" style="3" customWidth="1"/>
    <col min="7" max="7" width="3" style="3" customWidth="1"/>
    <col min="8" max="8" width="14.375" style="3" customWidth="1"/>
    <col min="9" max="9" width="2" style="2" customWidth="1"/>
    <col min="10" max="10" width="0.625" style="4" customWidth="1"/>
    <col min="11" max="11" width="19.625" style="2" customWidth="1"/>
    <col min="12" max="12" width="3" style="2" customWidth="1"/>
    <col min="13" max="257" width="11.125" style="2"/>
    <col min="258" max="258" width="6.625" style="2" customWidth="1"/>
    <col min="259" max="259" width="15.875" style="2" customWidth="1"/>
    <col min="260" max="260" width="61.25" style="2" customWidth="1"/>
    <col min="261" max="261" width="2.875" style="2" customWidth="1"/>
    <col min="262" max="262" width="16.125" style="2" customWidth="1"/>
    <col min="263" max="263" width="3" style="2" customWidth="1"/>
    <col min="264" max="264" width="16.125" style="2" customWidth="1"/>
    <col min="265" max="265" width="2" style="2" customWidth="1"/>
    <col min="266" max="266" width="4.75" style="2" customWidth="1"/>
    <col min="267" max="267" width="19.625" style="2" customWidth="1"/>
    <col min="268" max="268" width="3" style="2" customWidth="1"/>
    <col min="269" max="513" width="11.125" style="2"/>
    <col min="514" max="514" width="6.625" style="2" customWidth="1"/>
    <col min="515" max="515" width="15.875" style="2" customWidth="1"/>
    <col min="516" max="516" width="61.25" style="2" customWidth="1"/>
    <col min="517" max="517" width="2.875" style="2" customWidth="1"/>
    <col min="518" max="518" width="16.125" style="2" customWidth="1"/>
    <col min="519" max="519" width="3" style="2" customWidth="1"/>
    <col min="520" max="520" width="16.125" style="2" customWidth="1"/>
    <col min="521" max="521" width="2" style="2" customWidth="1"/>
    <col min="522" max="522" width="4.75" style="2" customWidth="1"/>
    <col min="523" max="523" width="19.625" style="2" customWidth="1"/>
    <col min="524" max="524" width="3" style="2" customWidth="1"/>
    <col min="525" max="769" width="11.125" style="2"/>
    <col min="770" max="770" width="6.625" style="2" customWidth="1"/>
    <col min="771" max="771" width="15.875" style="2" customWidth="1"/>
    <col min="772" max="772" width="61.25" style="2" customWidth="1"/>
    <col min="773" max="773" width="2.875" style="2" customWidth="1"/>
    <col min="774" max="774" width="16.125" style="2" customWidth="1"/>
    <col min="775" max="775" width="3" style="2" customWidth="1"/>
    <col min="776" max="776" width="16.125" style="2" customWidth="1"/>
    <col min="777" max="777" width="2" style="2" customWidth="1"/>
    <col min="778" max="778" width="4.75" style="2" customWidth="1"/>
    <col min="779" max="779" width="19.625" style="2" customWidth="1"/>
    <col min="780" max="780" width="3" style="2" customWidth="1"/>
    <col min="781" max="1025" width="11.125" style="2"/>
    <col min="1026" max="1026" width="6.625" style="2" customWidth="1"/>
    <col min="1027" max="1027" width="15.875" style="2" customWidth="1"/>
    <col min="1028" max="1028" width="61.25" style="2" customWidth="1"/>
    <col min="1029" max="1029" width="2.875" style="2" customWidth="1"/>
    <col min="1030" max="1030" width="16.125" style="2" customWidth="1"/>
    <col min="1031" max="1031" width="3" style="2" customWidth="1"/>
    <col min="1032" max="1032" width="16.125" style="2" customWidth="1"/>
    <col min="1033" max="1033" width="2" style="2" customWidth="1"/>
    <col min="1034" max="1034" width="4.75" style="2" customWidth="1"/>
    <col min="1035" max="1035" width="19.625" style="2" customWidth="1"/>
    <col min="1036" max="1036" width="3" style="2" customWidth="1"/>
    <col min="1037" max="1281" width="11.125" style="2"/>
    <col min="1282" max="1282" width="6.625" style="2" customWidth="1"/>
    <col min="1283" max="1283" width="15.875" style="2" customWidth="1"/>
    <col min="1284" max="1284" width="61.25" style="2" customWidth="1"/>
    <col min="1285" max="1285" width="2.875" style="2" customWidth="1"/>
    <col min="1286" max="1286" width="16.125" style="2" customWidth="1"/>
    <col min="1287" max="1287" width="3" style="2" customWidth="1"/>
    <col min="1288" max="1288" width="16.125" style="2" customWidth="1"/>
    <col min="1289" max="1289" width="2" style="2" customWidth="1"/>
    <col min="1290" max="1290" width="4.75" style="2" customWidth="1"/>
    <col min="1291" max="1291" width="19.625" style="2" customWidth="1"/>
    <col min="1292" max="1292" width="3" style="2" customWidth="1"/>
    <col min="1293" max="1537" width="11.125" style="2"/>
    <col min="1538" max="1538" width="6.625" style="2" customWidth="1"/>
    <col min="1539" max="1539" width="15.875" style="2" customWidth="1"/>
    <col min="1540" max="1540" width="61.25" style="2" customWidth="1"/>
    <col min="1541" max="1541" width="2.875" style="2" customWidth="1"/>
    <col min="1542" max="1542" width="16.125" style="2" customWidth="1"/>
    <col min="1543" max="1543" width="3" style="2" customWidth="1"/>
    <col min="1544" max="1544" width="16.125" style="2" customWidth="1"/>
    <col min="1545" max="1545" width="2" style="2" customWidth="1"/>
    <col min="1546" max="1546" width="4.75" style="2" customWidth="1"/>
    <col min="1547" max="1547" width="19.625" style="2" customWidth="1"/>
    <col min="1548" max="1548" width="3" style="2" customWidth="1"/>
    <col min="1549" max="1793" width="11.125" style="2"/>
    <col min="1794" max="1794" width="6.625" style="2" customWidth="1"/>
    <col min="1795" max="1795" width="15.875" style="2" customWidth="1"/>
    <col min="1796" max="1796" width="61.25" style="2" customWidth="1"/>
    <col min="1797" max="1797" width="2.875" style="2" customWidth="1"/>
    <col min="1798" max="1798" width="16.125" style="2" customWidth="1"/>
    <col min="1799" max="1799" width="3" style="2" customWidth="1"/>
    <col min="1800" max="1800" width="16.125" style="2" customWidth="1"/>
    <col min="1801" max="1801" width="2" style="2" customWidth="1"/>
    <col min="1802" max="1802" width="4.75" style="2" customWidth="1"/>
    <col min="1803" max="1803" width="19.625" style="2" customWidth="1"/>
    <col min="1804" max="1804" width="3" style="2" customWidth="1"/>
    <col min="1805" max="2049" width="11.125" style="2"/>
    <col min="2050" max="2050" width="6.625" style="2" customWidth="1"/>
    <col min="2051" max="2051" width="15.875" style="2" customWidth="1"/>
    <col min="2052" max="2052" width="61.25" style="2" customWidth="1"/>
    <col min="2053" max="2053" width="2.875" style="2" customWidth="1"/>
    <col min="2054" max="2054" width="16.125" style="2" customWidth="1"/>
    <col min="2055" max="2055" width="3" style="2" customWidth="1"/>
    <col min="2056" max="2056" width="16.125" style="2" customWidth="1"/>
    <col min="2057" max="2057" width="2" style="2" customWidth="1"/>
    <col min="2058" max="2058" width="4.75" style="2" customWidth="1"/>
    <col min="2059" max="2059" width="19.625" style="2" customWidth="1"/>
    <col min="2060" max="2060" width="3" style="2" customWidth="1"/>
    <col min="2061" max="2305" width="11.125" style="2"/>
    <col min="2306" max="2306" width="6.625" style="2" customWidth="1"/>
    <col min="2307" max="2307" width="15.875" style="2" customWidth="1"/>
    <col min="2308" max="2308" width="61.25" style="2" customWidth="1"/>
    <col min="2309" max="2309" width="2.875" style="2" customWidth="1"/>
    <col min="2310" max="2310" width="16.125" style="2" customWidth="1"/>
    <col min="2311" max="2311" width="3" style="2" customWidth="1"/>
    <col min="2312" max="2312" width="16.125" style="2" customWidth="1"/>
    <col min="2313" max="2313" width="2" style="2" customWidth="1"/>
    <col min="2314" max="2314" width="4.75" style="2" customWidth="1"/>
    <col min="2315" max="2315" width="19.625" style="2" customWidth="1"/>
    <col min="2316" max="2316" width="3" style="2" customWidth="1"/>
    <col min="2317" max="2561" width="11.125" style="2"/>
    <col min="2562" max="2562" width="6.625" style="2" customWidth="1"/>
    <col min="2563" max="2563" width="15.875" style="2" customWidth="1"/>
    <col min="2564" max="2564" width="61.25" style="2" customWidth="1"/>
    <col min="2565" max="2565" width="2.875" style="2" customWidth="1"/>
    <col min="2566" max="2566" width="16.125" style="2" customWidth="1"/>
    <col min="2567" max="2567" width="3" style="2" customWidth="1"/>
    <col min="2568" max="2568" width="16.125" style="2" customWidth="1"/>
    <col min="2569" max="2569" width="2" style="2" customWidth="1"/>
    <col min="2570" max="2570" width="4.75" style="2" customWidth="1"/>
    <col min="2571" max="2571" width="19.625" style="2" customWidth="1"/>
    <col min="2572" max="2572" width="3" style="2" customWidth="1"/>
    <col min="2573" max="2817" width="11.125" style="2"/>
    <col min="2818" max="2818" width="6.625" style="2" customWidth="1"/>
    <col min="2819" max="2819" width="15.875" style="2" customWidth="1"/>
    <col min="2820" max="2820" width="61.25" style="2" customWidth="1"/>
    <col min="2821" max="2821" width="2.875" style="2" customWidth="1"/>
    <col min="2822" max="2822" width="16.125" style="2" customWidth="1"/>
    <col min="2823" max="2823" width="3" style="2" customWidth="1"/>
    <col min="2824" max="2824" width="16.125" style="2" customWidth="1"/>
    <col min="2825" max="2825" width="2" style="2" customWidth="1"/>
    <col min="2826" max="2826" width="4.75" style="2" customWidth="1"/>
    <col min="2827" max="2827" width="19.625" style="2" customWidth="1"/>
    <col min="2828" max="2828" width="3" style="2" customWidth="1"/>
    <col min="2829" max="3073" width="11.125" style="2"/>
    <col min="3074" max="3074" width="6.625" style="2" customWidth="1"/>
    <col min="3075" max="3075" width="15.875" style="2" customWidth="1"/>
    <col min="3076" max="3076" width="61.25" style="2" customWidth="1"/>
    <col min="3077" max="3077" width="2.875" style="2" customWidth="1"/>
    <col min="3078" max="3078" width="16.125" style="2" customWidth="1"/>
    <col min="3079" max="3079" width="3" style="2" customWidth="1"/>
    <col min="3080" max="3080" width="16.125" style="2" customWidth="1"/>
    <col min="3081" max="3081" width="2" style="2" customWidth="1"/>
    <col min="3082" max="3082" width="4.75" style="2" customWidth="1"/>
    <col min="3083" max="3083" width="19.625" style="2" customWidth="1"/>
    <col min="3084" max="3084" width="3" style="2" customWidth="1"/>
    <col min="3085" max="3329" width="11.125" style="2"/>
    <col min="3330" max="3330" width="6.625" style="2" customWidth="1"/>
    <col min="3331" max="3331" width="15.875" style="2" customWidth="1"/>
    <col min="3332" max="3332" width="61.25" style="2" customWidth="1"/>
    <col min="3333" max="3333" width="2.875" style="2" customWidth="1"/>
    <col min="3334" max="3334" width="16.125" style="2" customWidth="1"/>
    <col min="3335" max="3335" width="3" style="2" customWidth="1"/>
    <col min="3336" max="3336" width="16.125" style="2" customWidth="1"/>
    <col min="3337" max="3337" width="2" style="2" customWidth="1"/>
    <col min="3338" max="3338" width="4.75" style="2" customWidth="1"/>
    <col min="3339" max="3339" width="19.625" style="2" customWidth="1"/>
    <col min="3340" max="3340" width="3" style="2" customWidth="1"/>
    <col min="3341" max="3585" width="11.125" style="2"/>
    <col min="3586" max="3586" width="6.625" style="2" customWidth="1"/>
    <col min="3587" max="3587" width="15.875" style="2" customWidth="1"/>
    <col min="3588" max="3588" width="61.25" style="2" customWidth="1"/>
    <col min="3589" max="3589" width="2.875" style="2" customWidth="1"/>
    <col min="3590" max="3590" width="16.125" style="2" customWidth="1"/>
    <col min="3591" max="3591" width="3" style="2" customWidth="1"/>
    <col min="3592" max="3592" width="16.125" style="2" customWidth="1"/>
    <col min="3593" max="3593" width="2" style="2" customWidth="1"/>
    <col min="3594" max="3594" width="4.75" style="2" customWidth="1"/>
    <col min="3595" max="3595" width="19.625" style="2" customWidth="1"/>
    <col min="3596" max="3596" width="3" style="2" customWidth="1"/>
    <col min="3597" max="3841" width="11.125" style="2"/>
    <col min="3842" max="3842" width="6.625" style="2" customWidth="1"/>
    <col min="3843" max="3843" width="15.875" style="2" customWidth="1"/>
    <col min="3844" max="3844" width="61.25" style="2" customWidth="1"/>
    <col min="3845" max="3845" width="2.875" style="2" customWidth="1"/>
    <col min="3846" max="3846" width="16.125" style="2" customWidth="1"/>
    <col min="3847" max="3847" width="3" style="2" customWidth="1"/>
    <col min="3848" max="3848" width="16.125" style="2" customWidth="1"/>
    <col min="3849" max="3849" width="2" style="2" customWidth="1"/>
    <col min="3850" max="3850" width="4.75" style="2" customWidth="1"/>
    <col min="3851" max="3851" width="19.625" style="2" customWidth="1"/>
    <col min="3852" max="3852" width="3" style="2" customWidth="1"/>
    <col min="3853" max="4097" width="11.125" style="2"/>
    <col min="4098" max="4098" width="6.625" style="2" customWidth="1"/>
    <col min="4099" max="4099" width="15.875" style="2" customWidth="1"/>
    <col min="4100" max="4100" width="61.25" style="2" customWidth="1"/>
    <col min="4101" max="4101" width="2.875" style="2" customWidth="1"/>
    <col min="4102" max="4102" width="16.125" style="2" customWidth="1"/>
    <col min="4103" max="4103" width="3" style="2" customWidth="1"/>
    <col min="4104" max="4104" width="16.125" style="2" customWidth="1"/>
    <col min="4105" max="4105" width="2" style="2" customWidth="1"/>
    <col min="4106" max="4106" width="4.75" style="2" customWidth="1"/>
    <col min="4107" max="4107" width="19.625" style="2" customWidth="1"/>
    <col min="4108" max="4108" width="3" style="2" customWidth="1"/>
    <col min="4109" max="4353" width="11.125" style="2"/>
    <col min="4354" max="4354" width="6.625" style="2" customWidth="1"/>
    <col min="4355" max="4355" width="15.875" style="2" customWidth="1"/>
    <col min="4356" max="4356" width="61.25" style="2" customWidth="1"/>
    <col min="4357" max="4357" width="2.875" style="2" customWidth="1"/>
    <col min="4358" max="4358" width="16.125" style="2" customWidth="1"/>
    <col min="4359" max="4359" width="3" style="2" customWidth="1"/>
    <col min="4360" max="4360" width="16.125" style="2" customWidth="1"/>
    <col min="4361" max="4361" width="2" style="2" customWidth="1"/>
    <col min="4362" max="4362" width="4.75" style="2" customWidth="1"/>
    <col min="4363" max="4363" width="19.625" style="2" customWidth="1"/>
    <col min="4364" max="4364" width="3" style="2" customWidth="1"/>
    <col min="4365" max="4609" width="11.125" style="2"/>
    <col min="4610" max="4610" width="6.625" style="2" customWidth="1"/>
    <col min="4611" max="4611" width="15.875" style="2" customWidth="1"/>
    <col min="4612" max="4612" width="61.25" style="2" customWidth="1"/>
    <col min="4613" max="4613" width="2.875" style="2" customWidth="1"/>
    <col min="4614" max="4614" width="16.125" style="2" customWidth="1"/>
    <col min="4615" max="4615" width="3" style="2" customWidth="1"/>
    <col min="4616" max="4616" width="16.125" style="2" customWidth="1"/>
    <col min="4617" max="4617" width="2" style="2" customWidth="1"/>
    <col min="4618" max="4618" width="4.75" style="2" customWidth="1"/>
    <col min="4619" max="4619" width="19.625" style="2" customWidth="1"/>
    <col min="4620" max="4620" width="3" style="2" customWidth="1"/>
    <col min="4621" max="4865" width="11.125" style="2"/>
    <col min="4866" max="4866" width="6.625" style="2" customWidth="1"/>
    <col min="4867" max="4867" width="15.875" style="2" customWidth="1"/>
    <col min="4868" max="4868" width="61.25" style="2" customWidth="1"/>
    <col min="4869" max="4869" width="2.875" style="2" customWidth="1"/>
    <col min="4870" max="4870" width="16.125" style="2" customWidth="1"/>
    <col min="4871" max="4871" width="3" style="2" customWidth="1"/>
    <col min="4872" max="4872" width="16.125" style="2" customWidth="1"/>
    <col min="4873" max="4873" width="2" style="2" customWidth="1"/>
    <col min="4874" max="4874" width="4.75" style="2" customWidth="1"/>
    <col min="4875" max="4875" width="19.625" style="2" customWidth="1"/>
    <col min="4876" max="4876" width="3" style="2" customWidth="1"/>
    <col min="4877" max="5121" width="11.125" style="2"/>
    <col min="5122" max="5122" width="6.625" style="2" customWidth="1"/>
    <col min="5123" max="5123" width="15.875" style="2" customWidth="1"/>
    <col min="5124" max="5124" width="61.25" style="2" customWidth="1"/>
    <col min="5125" max="5125" width="2.875" style="2" customWidth="1"/>
    <col min="5126" max="5126" width="16.125" style="2" customWidth="1"/>
    <col min="5127" max="5127" width="3" style="2" customWidth="1"/>
    <col min="5128" max="5128" width="16.125" style="2" customWidth="1"/>
    <col min="5129" max="5129" width="2" style="2" customWidth="1"/>
    <col min="5130" max="5130" width="4.75" style="2" customWidth="1"/>
    <col min="5131" max="5131" width="19.625" style="2" customWidth="1"/>
    <col min="5132" max="5132" width="3" style="2" customWidth="1"/>
    <col min="5133" max="5377" width="11.125" style="2"/>
    <col min="5378" max="5378" width="6.625" style="2" customWidth="1"/>
    <col min="5379" max="5379" width="15.875" style="2" customWidth="1"/>
    <col min="5380" max="5380" width="61.25" style="2" customWidth="1"/>
    <col min="5381" max="5381" width="2.875" style="2" customWidth="1"/>
    <col min="5382" max="5382" width="16.125" style="2" customWidth="1"/>
    <col min="5383" max="5383" width="3" style="2" customWidth="1"/>
    <col min="5384" max="5384" width="16.125" style="2" customWidth="1"/>
    <col min="5385" max="5385" width="2" style="2" customWidth="1"/>
    <col min="5386" max="5386" width="4.75" style="2" customWidth="1"/>
    <col min="5387" max="5387" width="19.625" style="2" customWidth="1"/>
    <col min="5388" max="5388" width="3" style="2" customWidth="1"/>
    <col min="5389" max="5633" width="11.125" style="2"/>
    <col min="5634" max="5634" width="6.625" style="2" customWidth="1"/>
    <col min="5635" max="5635" width="15.875" style="2" customWidth="1"/>
    <col min="5636" max="5636" width="61.25" style="2" customWidth="1"/>
    <col min="5637" max="5637" width="2.875" style="2" customWidth="1"/>
    <col min="5638" max="5638" width="16.125" style="2" customWidth="1"/>
    <col min="5639" max="5639" width="3" style="2" customWidth="1"/>
    <col min="5640" max="5640" width="16.125" style="2" customWidth="1"/>
    <col min="5641" max="5641" width="2" style="2" customWidth="1"/>
    <col min="5642" max="5642" width="4.75" style="2" customWidth="1"/>
    <col min="5643" max="5643" width="19.625" style="2" customWidth="1"/>
    <col min="5644" max="5644" width="3" style="2" customWidth="1"/>
    <col min="5645" max="5889" width="11.125" style="2"/>
    <col min="5890" max="5890" width="6.625" style="2" customWidth="1"/>
    <col min="5891" max="5891" width="15.875" style="2" customWidth="1"/>
    <col min="5892" max="5892" width="61.25" style="2" customWidth="1"/>
    <col min="5893" max="5893" width="2.875" style="2" customWidth="1"/>
    <col min="5894" max="5894" width="16.125" style="2" customWidth="1"/>
    <col min="5895" max="5895" width="3" style="2" customWidth="1"/>
    <col min="5896" max="5896" width="16.125" style="2" customWidth="1"/>
    <col min="5897" max="5897" width="2" style="2" customWidth="1"/>
    <col min="5898" max="5898" width="4.75" style="2" customWidth="1"/>
    <col min="5899" max="5899" width="19.625" style="2" customWidth="1"/>
    <col min="5900" max="5900" width="3" style="2" customWidth="1"/>
    <col min="5901" max="6145" width="11.125" style="2"/>
    <col min="6146" max="6146" width="6.625" style="2" customWidth="1"/>
    <col min="6147" max="6147" width="15.875" style="2" customWidth="1"/>
    <col min="6148" max="6148" width="61.25" style="2" customWidth="1"/>
    <col min="6149" max="6149" width="2.875" style="2" customWidth="1"/>
    <col min="6150" max="6150" width="16.125" style="2" customWidth="1"/>
    <col min="6151" max="6151" width="3" style="2" customWidth="1"/>
    <col min="6152" max="6152" width="16.125" style="2" customWidth="1"/>
    <col min="6153" max="6153" width="2" style="2" customWidth="1"/>
    <col min="6154" max="6154" width="4.75" style="2" customWidth="1"/>
    <col min="6155" max="6155" width="19.625" style="2" customWidth="1"/>
    <col min="6156" max="6156" width="3" style="2" customWidth="1"/>
    <col min="6157" max="6401" width="11.125" style="2"/>
    <col min="6402" max="6402" width="6.625" style="2" customWidth="1"/>
    <col min="6403" max="6403" width="15.875" style="2" customWidth="1"/>
    <col min="6404" max="6404" width="61.25" style="2" customWidth="1"/>
    <col min="6405" max="6405" width="2.875" style="2" customWidth="1"/>
    <col min="6406" max="6406" width="16.125" style="2" customWidth="1"/>
    <col min="6407" max="6407" width="3" style="2" customWidth="1"/>
    <col min="6408" max="6408" width="16.125" style="2" customWidth="1"/>
    <col min="6409" max="6409" width="2" style="2" customWidth="1"/>
    <col min="6410" max="6410" width="4.75" style="2" customWidth="1"/>
    <col min="6411" max="6411" width="19.625" style="2" customWidth="1"/>
    <col min="6412" max="6412" width="3" style="2" customWidth="1"/>
    <col min="6413" max="6657" width="11.125" style="2"/>
    <col min="6658" max="6658" width="6.625" style="2" customWidth="1"/>
    <col min="6659" max="6659" width="15.875" style="2" customWidth="1"/>
    <col min="6660" max="6660" width="61.25" style="2" customWidth="1"/>
    <col min="6661" max="6661" width="2.875" style="2" customWidth="1"/>
    <col min="6662" max="6662" width="16.125" style="2" customWidth="1"/>
    <col min="6663" max="6663" width="3" style="2" customWidth="1"/>
    <col min="6664" max="6664" width="16.125" style="2" customWidth="1"/>
    <col min="6665" max="6665" width="2" style="2" customWidth="1"/>
    <col min="6666" max="6666" width="4.75" style="2" customWidth="1"/>
    <col min="6667" max="6667" width="19.625" style="2" customWidth="1"/>
    <col min="6668" max="6668" width="3" style="2" customWidth="1"/>
    <col min="6669" max="6913" width="11.125" style="2"/>
    <col min="6914" max="6914" width="6.625" style="2" customWidth="1"/>
    <col min="6915" max="6915" width="15.875" style="2" customWidth="1"/>
    <col min="6916" max="6916" width="61.25" style="2" customWidth="1"/>
    <col min="6917" max="6917" width="2.875" style="2" customWidth="1"/>
    <col min="6918" max="6918" width="16.125" style="2" customWidth="1"/>
    <col min="6919" max="6919" width="3" style="2" customWidth="1"/>
    <col min="6920" max="6920" width="16.125" style="2" customWidth="1"/>
    <col min="6921" max="6921" width="2" style="2" customWidth="1"/>
    <col min="6922" max="6922" width="4.75" style="2" customWidth="1"/>
    <col min="6923" max="6923" width="19.625" style="2" customWidth="1"/>
    <col min="6924" max="6924" width="3" style="2" customWidth="1"/>
    <col min="6925" max="7169" width="11.125" style="2"/>
    <col min="7170" max="7170" width="6.625" style="2" customWidth="1"/>
    <col min="7171" max="7171" width="15.875" style="2" customWidth="1"/>
    <col min="7172" max="7172" width="61.25" style="2" customWidth="1"/>
    <col min="7173" max="7173" width="2.875" style="2" customWidth="1"/>
    <col min="7174" max="7174" width="16.125" style="2" customWidth="1"/>
    <col min="7175" max="7175" width="3" style="2" customWidth="1"/>
    <col min="7176" max="7176" width="16.125" style="2" customWidth="1"/>
    <col min="7177" max="7177" width="2" style="2" customWidth="1"/>
    <col min="7178" max="7178" width="4.75" style="2" customWidth="1"/>
    <col min="7179" max="7179" width="19.625" style="2" customWidth="1"/>
    <col min="7180" max="7180" width="3" style="2" customWidth="1"/>
    <col min="7181" max="7425" width="11.125" style="2"/>
    <col min="7426" max="7426" width="6.625" style="2" customWidth="1"/>
    <col min="7427" max="7427" width="15.875" style="2" customWidth="1"/>
    <col min="7428" max="7428" width="61.25" style="2" customWidth="1"/>
    <col min="7429" max="7429" width="2.875" style="2" customWidth="1"/>
    <col min="7430" max="7430" width="16.125" style="2" customWidth="1"/>
    <col min="7431" max="7431" width="3" style="2" customWidth="1"/>
    <col min="7432" max="7432" width="16.125" style="2" customWidth="1"/>
    <col min="7433" max="7433" width="2" style="2" customWidth="1"/>
    <col min="7434" max="7434" width="4.75" style="2" customWidth="1"/>
    <col min="7435" max="7435" width="19.625" style="2" customWidth="1"/>
    <col min="7436" max="7436" width="3" style="2" customWidth="1"/>
    <col min="7437" max="7681" width="11.125" style="2"/>
    <col min="7682" max="7682" width="6.625" style="2" customWidth="1"/>
    <col min="7683" max="7683" width="15.875" style="2" customWidth="1"/>
    <col min="7684" max="7684" width="61.25" style="2" customWidth="1"/>
    <col min="7685" max="7685" width="2.875" style="2" customWidth="1"/>
    <col min="7686" max="7686" width="16.125" style="2" customWidth="1"/>
    <col min="7687" max="7687" width="3" style="2" customWidth="1"/>
    <col min="7688" max="7688" width="16.125" style="2" customWidth="1"/>
    <col min="7689" max="7689" width="2" style="2" customWidth="1"/>
    <col min="7690" max="7690" width="4.75" style="2" customWidth="1"/>
    <col min="7691" max="7691" width="19.625" style="2" customWidth="1"/>
    <col min="7692" max="7692" width="3" style="2" customWidth="1"/>
    <col min="7693" max="7937" width="11.125" style="2"/>
    <col min="7938" max="7938" width="6.625" style="2" customWidth="1"/>
    <col min="7939" max="7939" width="15.875" style="2" customWidth="1"/>
    <col min="7940" max="7940" width="61.25" style="2" customWidth="1"/>
    <col min="7941" max="7941" width="2.875" style="2" customWidth="1"/>
    <col min="7942" max="7942" width="16.125" style="2" customWidth="1"/>
    <col min="7943" max="7943" width="3" style="2" customWidth="1"/>
    <col min="7944" max="7944" width="16.125" style="2" customWidth="1"/>
    <col min="7945" max="7945" width="2" style="2" customWidth="1"/>
    <col min="7946" max="7946" width="4.75" style="2" customWidth="1"/>
    <col min="7947" max="7947" width="19.625" style="2" customWidth="1"/>
    <col min="7948" max="7948" width="3" style="2" customWidth="1"/>
    <col min="7949" max="8193" width="11.125" style="2"/>
    <col min="8194" max="8194" width="6.625" style="2" customWidth="1"/>
    <col min="8195" max="8195" width="15.875" style="2" customWidth="1"/>
    <col min="8196" max="8196" width="61.25" style="2" customWidth="1"/>
    <col min="8197" max="8197" width="2.875" style="2" customWidth="1"/>
    <col min="8198" max="8198" width="16.125" style="2" customWidth="1"/>
    <col min="8199" max="8199" width="3" style="2" customWidth="1"/>
    <col min="8200" max="8200" width="16.125" style="2" customWidth="1"/>
    <col min="8201" max="8201" width="2" style="2" customWidth="1"/>
    <col min="8202" max="8202" width="4.75" style="2" customWidth="1"/>
    <col min="8203" max="8203" width="19.625" style="2" customWidth="1"/>
    <col min="8204" max="8204" width="3" style="2" customWidth="1"/>
    <col min="8205" max="8449" width="11.125" style="2"/>
    <col min="8450" max="8450" width="6.625" style="2" customWidth="1"/>
    <col min="8451" max="8451" width="15.875" style="2" customWidth="1"/>
    <col min="8452" max="8452" width="61.25" style="2" customWidth="1"/>
    <col min="8453" max="8453" width="2.875" style="2" customWidth="1"/>
    <col min="8454" max="8454" width="16.125" style="2" customWidth="1"/>
    <col min="8455" max="8455" width="3" style="2" customWidth="1"/>
    <col min="8456" max="8456" width="16.125" style="2" customWidth="1"/>
    <col min="8457" max="8457" width="2" style="2" customWidth="1"/>
    <col min="8458" max="8458" width="4.75" style="2" customWidth="1"/>
    <col min="8459" max="8459" width="19.625" style="2" customWidth="1"/>
    <col min="8460" max="8460" width="3" style="2" customWidth="1"/>
    <col min="8461" max="8705" width="11.125" style="2"/>
    <col min="8706" max="8706" width="6.625" style="2" customWidth="1"/>
    <col min="8707" max="8707" width="15.875" style="2" customWidth="1"/>
    <col min="8708" max="8708" width="61.25" style="2" customWidth="1"/>
    <col min="8709" max="8709" width="2.875" style="2" customWidth="1"/>
    <col min="8710" max="8710" width="16.125" style="2" customWidth="1"/>
    <col min="8711" max="8711" width="3" style="2" customWidth="1"/>
    <col min="8712" max="8712" width="16.125" style="2" customWidth="1"/>
    <col min="8713" max="8713" width="2" style="2" customWidth="1"/>
    <col min="8714" max="8714" width="4.75" style="2" customWidth="1"/>
    <col min="8715" max="8715" width="19.625" style="2" customWidth="1"/>
    <col min="8716" max="8716" width="3" style="2" customWidth="1"/>
    <col min="8717" max="8961" width="11.125" style="2"/>
    <col min="8962" max="8962" width="6.625" style="2" customWidth="1"/>
    <col min="8963" max="8963" width="15.875" style="2" customWidth="1"/>
    <col min="8964" max="8964" width="61.25" style="2" customWidth="1"/>
    <col min="8965" max="8965" width="2.875" style="2" customWidth="1"/>
    <col min="8966" max="8966" width="16.125" style="2" customWidth="1"/>
    <col min="8967" max="8967" width="3" style="2" customWidth="1"/>
    <col min="8968" max="8968" width="16.125" style="2" customWidth="1"/>
    <col min="8969" max="8969" width="2" style="2" customWidth="1"/>
    <col min="8970" max="8970" width="4.75" style="2" customWidth="1"/>
    <col min="8971" max="8971" width="19.625" style="2" customWidth="1"/>
    <col min="8972" max="8972" width="3" style="2" customWidth="1"/>
    <col min="8973" max="9217" width="11.125" style="2"/>
    <col min="9218" max="9218" width="6.625" style="2" customWidth="1"/>
    <col min="9219" max="9219" width="15.875" style="2" customWidth="1"/>
    <col min="9220" max="9220" width="61.25" style="2" customWidth="1"/>
    <col min="9221" max="9221" width="2.875" style="2" customWidth="1"/>
    <col min="9222" max="9222" width="16.125" style="2" customWidth="1"/>
    <col min="9223" max="9223" width="3" style="2" customWidth="1"/>
    <col min="9224" max="9224" width="16.125" style="2" customWidth="1"/>
    <col min="9225" max="9225" width="2" style="2" customWidth="1"/>
    <col min="9226" max="9226" width="4.75" style="2" customWidth="1"/>
    <col min="9227" max="9227" width="19.625" style="2" customWidth="1"/>
    <col min="9228" max="9228" width="3" style="2" customWidth="1"/>
    <col min="9229" max="9473" width="11.125" style="2"/>
    <col min="9474" max="9474" width="6.625" style="2" customWidth="1"/>
    <col min="9475" max="9475" width="15.875" style="2" customWidth="1"/>
    <col min="9476" max="9476" width="61.25" style="2" customWidth="1"/>
    <col min="9477" max="9477" width="2.875" style="2" customWidth="1"/>
    <col min="9478" max="9478" width="16.125" style="2" customWidth="1"/>
    <col min="9479" max="9479" width="3" style="2" customWidth="1"/>
    <col min="9480" max="9480" width="16.125" style="2" customWidth="1"/>
    <col min="9481" max="9481" width="2" style="2" customWidth="1"/>
    <col min="9482" max="9482" width="4.75" style="2" customWidth="1"/>
    <col min="9483" max="9483" width="19.625" style="2" customWidth="1"/>
    <col min="9484" max="9484" width="3" style="2" customWidth="1"/>
    <col min="9485" max="9729" width="11.125" style="2"/>
    <col min="9730" max="9730" width="6.625" style="2" customWidth="1"/>
    <col min="9731" max="9731" width="15.875" style="2" customWidth="1"/>
    <col min="9732" max="9732" width="61.25" style="2" customWidth="1"/>
    <col min="9733" max="9733" width="2.875" style="2" customWidth="1"/>
    <col min="9734" max="9734" width="16.125" style="2" customWidth="1"/>
    <col min="9735" max="9735" width="3" style="2" customWidth="1"/>
    <col min="9736" max="9736" width="16.125" style="2" customWidth="1"/>
    <col min="9737" max="9737" width="2" style="2" customWidth="1"/>
    <col min="9738" max="9738" width="4.75" style="2" customWidth="1"/>
    <col min="9739" max="9739" width="19.625" style="2" customWidth="1"/>
    <col min="9740" max="9740" width="3" style="2" customWidth="1"/>
    <col min="9741" max="9985" width="11.125" style="2"/>
    <col min="9986" max="9986" width="6.625" style="2" customWidth="1"/>
    <col min="9987" max="9987" width="15.875" style="2" customWidth="1"/>
    <col min="9988" max="9988" width="61.25" style="2" customWidth="1"/>
    <col min="9989" max="9989" width="2.875" style="2" customWidth="1"/>
    <col min="9990" max="9990" width="16.125" style="2" customWidth="1"/>
    <col min="9991" max="9991" width="3" style="2" customWidth="1"/>
    <col min="9992" max="9992" width="16.125" style="2" customWidth="1"/>
    <col min="9993" max="9993" width="2" style="2" customWidth="1"/>
    <col min="9994" max="9994" width="4.75" style="2" customWidth="1"/>
    <col min="9995" max="9995" width="19.625" style="2" customWidth="1"/>
    <col min="9996" max="9996" width="3" style="2" customWidth="1"/>
    <col min="9997" max="10241" width="11.125" style="2"/>
    <col min="10242" max="10242" width="6.625" style="2" customWidth="1"/>
    <col min="10243" max="10243" width="15.875" style="2" customWidth="1"/>
    <col min="10244" max="10244" width="61.25" style="2" customWidth="1"/>
    <col min="10245" max="10245" width="2.875" style="2" customWidth="1"/>
    <col min="10246" max="10246" width="16.125" style="2" customWidth="1"/>
    <col min="10247" max="10247" width="3" style="2" customWidth="1"/>
    <col min="10248" max="10248" width="16.125" style="2" customWidth="1"/>
    <col min="10249" max="10249" width="2" style="2" customWidth="1"/>
    <col min="10250" max="10250" width="4.75" style="2" customWidth="1"/>
    <col min="10251" max="10251" width="19.625" style="2" customWidth="1"/>
    <col min="10252" max="10252" width="3" style="2" customWidth="1"/>
    <col min="10253" max="10497" width="11.125" style="2"/>
    <col min="10498" max="10498" width="6.625" style="2" customWidth="1"/>
    <col min="10499" max="10499" width="15.875" style="2" customWidth="1"/>
    <col min="10500" max="10500" width="61.25" style="2" customWidth="1"/>
    <col min="10501" max="10501" width="2.875" style="2" customWidth="1"/>
    <col min="10502" max="10502" width="16.125" style="2" customWidth="1"/>
    <col min="10503" max="10503" width="3" style="2" customWidth="1"/>
    <col min="10504" max="10504" width="16.125" style="2" customWidth="1"/>
    <col min="10505" max="10505" width="2" style="2" customWidth="1"/>
    <col min="10506" max="10506" width="4.75" style="2" customWidth="1"/>
    <col min="10507" max="10507" width="19.625" style="2" customWidth="1"/>
    <col min="10508" max="10508" width="3" style="2" customWidth="1"/>
    <col min="10509" max="10753" width="11.125" style="2"/>
    <col min="10754" max="10754" width="6.625" style="2" customWidth="1"/>
    <col min="10755" max="10755" width="15.875" style="2" customWidth="1"/>
    <col min="10756" max="10756" width="61.25" style="2" customWidth="1"/>
    <col min="10757" max="10757" width="2.875" style="2" customWidth="1"/>
    <col min="10758" max="10758" width="16.125" style="2" customWidth="1"/>
    <col min="10759" max="10759" width="3" style="2" customWidth="1"/>
    <col min="10760" max="10760" width="16.125" style="2" customWidth="1"/>
    <col min="10761" max="10761" width="2" style="2" customWidth="1"/>
    <col min="10762" max="10762" width="4.75" style="2" customWidth="1"/>
    <col min="10763" max="10763" width="19.625" style="2" customWidth="1"/>
    <col min="10764" max="10764" width="3" style="2" customWidth="1"/>
    <col min="10765" max="11009" width="11.125" style="2"/>
    <col min="11010" max="11010" width="6.625" style="2" customWidth="1"/>
    <col min="11011" max="11011" width="15.875" style="2" customWidth="1"/>
    <col min="11012" max="11012" width="61.25" style="2" customWidth="1"/>
    <col min="11013" max="11013" width="2.875" style="2" customWidth="1"/>
    <col min="11014" max="11014" width="16.125" style="2" customWidth="1"/>
    <col min="11015" max="11015" width="3" style="2" customWidth="1"/>
    <col min="11016" max="11016" width="16.125" style="2" customWidth="1"/>
    <col min="11017" max="11017" width="2" style="2" customWidth="1"/>
    <col min="11018" max="11018" width="4.75" style="2" customWidth="1"/>
    <col min="11019" max="11019" width="19.625" style="2" customWidth="1"/>
    <col min="11020" max="11020" width="3" style="2" customWidth="1"/>
    <col min="11021" max="11265" width="11.125" style="2"/>
    <col min="11266" max="11266" width="6.625" style="2" customWidth="1"/>
    <col min="11267" max="11267" width="15.875" style="2" customWidth="1"/>
    <col min="11268" max="11268" width="61.25" style="2" customWidth="1"/>
    <col min="11269" max="11269" width="2.875" style="2" customWidth="1"/>
    <col min="11270" max="11270" width="16.125" style="2" customWidth="1"/>
    <col min="11271" max="11271" width="3" style="2" customWidth="1"/>
    <col min="11272" max="11272" width="16.125" style="2" customWidth="1"/>
    <col min="11273" max="11273" width="2" style="2" customWidth="1"/>
    <col min="11274" max="11274" width="4.75" style="2" customWidth="1"/>
    <col min="11275" max="11275" width="19.625" style="2" customWidth="1"/>
    <col min="11276" max="11276" width="3" style="2" customWidth="1"/>
    <col min="11277" max="11521" width="11.125" style="2"/>
    <col min="11522" max="11522" width="6.625" style="2" customWidth="1"/>
    <col min="11523" max="11523" width="15.875" style="2" customWidth="1"/>
    <col min="11524" max="11524" width="61.25" style="2" customWidth="1"/>
    <col min="11525" max="11525" width="2.875" style="2" customWidth="1"/>
    <col min="11526" max="11526" width="16.125" style="2" customWidth="1"/>
    <col min="11527" max="11527" width="3" style="2" customWidth="1"/>
    <col min="11528" max="11528" width="16.125" style="2" customWidth="1"/>
    <col min="11529" max="11529" width="2" style="2" customWidth="1"/>
    <col min="11530" max="11530" width="4.75" style="2" customWidth="1"/>
    <col min="11531" max="11531" width="19.625" style="2" customWidth="1"/>
    <col min="11532" max="11532" width="3" style="2" customWidth="1"/>
    <col min="11533" max="11777" width="11.125" style="2"/>
    <col min="11778" max="11778" width="6.625" style="2" customWidth="1"/>
    <col min="11779" max="11779" width="15.875" style="2" customWidth="1"/>
    <col min="11780" max="11780" width="61.25" style="2" customWidth="1"/>
    <col min="11781" max="11781" width="2.875" style="2" customWidth="1"/>
    <col min="11782" max="11782" width="16.125" style="2" customWidth="1"/>
    <col min="11783" max="11783" width="3" style="2" customWidth="1"/>
    <col min="11784" max="11784" width="16.125" style="2" customWidth="1"/>
    <col min="11785" max="11785" width="2" style="2" customWidth="1"/>
    <col min="11786" max="11786" width="4.75" style="2" customWidth="1"/>
    <col min="11787" max="11787" width="19.625" style="2" customWidth="1"/>
    <col min="11788" max="11788" width="3" style="2" customWidth="1"/>
    <col min="11789" max="12033" width="11.125" style="2"/>
    <col min="12034" max="12034" width="6.625" style="2" customWidth="1"/>
    <col min="12035" max="12035" width="15.875" style="2" customWidth="1"/>
    <col min="12036" max="12036" width="61.25" style="2" customWidth="1"/>
    <col min="12037" max="12037" width="2.875" style="2" customWidth="1"/>
    <col min="12038" max="12038" width="16.125" style="2" customWidth="1"/>
    <col min="12039" max="12039" width="3" style="2" customWidth="1"/>
    <col min="12040" max="12040" width="16.125" style="2" customWidth="1"/>
    <col min="12041" max="12041" width="2" style="2" customWidth="1"/>
    <col min="12042" max="12042" width="4.75" style="2" customWidth="1"/>
    <col min="12043" max="12043" width="19.625" style="2" customWidth="1"/>
    <col min="12044" max="12044" width="3" style="2" customWidth="1"/>
    <col min="12045" max="12289" width="11.125" style="2"/>
    <col min="12290" max="12290" width="6.625" style="2" customWidth="1"/>
    <col min="12291" max="12291" width="15.875" style="2" customWidth="1"/>
    <col min="12292" max="12292" width="61.25" style="2" customWidth="1"/>
    <col min="12293" max="12293" width="2.875" style="2" customWidth="1"/>
    <col min="12294" max="12294" width="16.125" style="2" customWidth="1"/>
    <col min="12295" max="12295" width="3" style="2" customWidth="1"/>
    <col min="12296" max="12296" width="16.125" style="2" customWidth="1"/>
    <col min="12297" max="12297" width="2" style="2" customWidth="1"/>
    <col min="12298" max="12298" width="4.75" style="2" customWidth="1"/>
    <col min="12299" max="12299" width="19.625" style="2" customWidth="1"/>
    <col min="12300" max="12300" width="3" style="2" customWidth="1"/>
    <col min="12301" max="12545" width="11.125" style="2"/>
    <col min="12546" max="12546" width="6.625" style="2" customWidth="1"/>
    <col min="12547" max="12547" width="15.875" style="2" customWidth="1"/>
    <col min="12548" max="12548" width="61.25" style="2" customWidth="1"/>
    <col min="12549" max="12549" width="2.875" style="2" customWidth="1"/>
    <col min="12550" max="12550" width="16.125" style="2" customWidth="1"/>
    <col min="12551" max="12551" width="3" style="2" customWidth="1"/>
    <col min="12552" max="12552" width="16.125" style="2" customWidth="1"/>
    <col min="12553" max="12553" width="2" style="2" customWidth="1"/>
    <col min="12554" max="12554" width="4.75" style="2" customWidth="1"/>
    <col min="12555" max="12555" width="19.625" style="2" customWidth="1"/>
    <col min="12556" max="12556" width="3" style="2" customWidth="1"/>
    <col min="12557" max="12801" width="11.125" style="2"/>
    <col min="12802" max="12802" width="6.625" style="2" customWidth="1"/>
    <col min="12803" max="12803" width="15.875" style="2" customWidth="1"/>
    <col min="12804" max="12804" width="61.25" style="2" customWidth="1"/>
    <col min="12805" max="12805" width="2.875" style="2" customWidth="1"/>
    <col min="12806" max="12806" width="16.125" style="2" customWidth="1"/>
    <col min="12807" max="12807" width="3" style="2" customWidth="1"/>
    <col min="12808" max="12808" width="16.125" style="2" customWidth="1"/>
    <col min="12809" max="12809" width="2" style="2" customWidth="1"/>
    <col min="12810" max="12810" width="4.75" style="2" customWidth="1"/>
    <col min="12811" max="12811" width="19.625" style="2" customWidth="1"/>
    <col min="12812" max="12812" width="3" style="2" customWidth="1"/>
    <col min="12813" max="13057" width="11.125" style="2"/>
    <col min="13058" max="13058" width="6.625" style="2" customWidth="1"/>
    <col min="13059" max="13059" width="15.875" style="2" customWidth="1"/>
    <col min="13060" max="13060" width="61.25" style="2" customWidth="1"/>
    <col min="13061" max="13061" width="2.875" style="2" customWidth="1"/>
    <col min="13062" max="13062" width="16.125" style="2" customWidth="1"/>
    <col min="13063" max="13063" width="3" style="2" customWidth="1"/>
    <col min="13064" max="13064" width="16.125" style="2" customWidth="1"/>
    <col min="13065" max="13065" width="2" style="2" customWidth="1"/>
    <col min="13066" max="13066" width="4.75" style="2" customWidth="1"/>
    <col min="13067" max="13067" width="19.625" style="2" customWidth="1"/>
    <col min="13068" max="13068" width="3" style="2" customWidth="1"/>
    <col min="13069" max="13313" width="11.125" style="2"/>
    <col min="13314" max="13314" width="6.625" style="2" customWidth="1"/>
    <col min="13315" max="13315" width="15.875" style="2" customWidth="1"/>
    <col min="13316" max="13316" width="61.25" style="2" customWidth="1"/>
    <col min="13317" max="13317" width="2.875" style="2" customWidth="1"/>
    <col min="13318" max="13318" width="16.125" style="2" customWidth="1"/>
    <col min="13319" max="13319" width="3" style="2" customWidth="1"/>
    <col min="13320" max="13320" width="16.125" style="2" customWidth="1"/>
    <col min="13321" max="13321" width="2" style="2" customWidth="1"/>
    <col min="13322" max="13322" width="4.75" style="2" customWidth="1"/>
    <col min="13323" max="13323" width="19.625" style="2" customWidth="1"/>
    <col min="13324" max="13324" width="3" style="2" customWidth="1"/>
    <col min="13325" max="13569" width="11.125" style="2"/>
    <col min="13570" max="13570" width="6.625" style="2" customWidth="1"/>
    <col min="13571" max="13571" width="15.875" style="2" customWidth="1"/>
    <col min="13572" max="13572" width="61.25" style="2" customWidth="1"/>
    <col min="13573" max="13573" width="2.875" style="2" customWidth="1"/>
    <col min="13574" max="13574" width="16.125" style="2" customWidth="1"/>
    <col min="13575" max="13575" width="3" style="2" customWidth="1"/>
    <col min="13576" max="13576" width="16.125" style="2" customWidth="1"/>
    <col min="13577" max="13577" width="2" style="2" customWidth="1"/>
    <col min="13578" max="13578" width="4.75" style="2" customWidth="1"/>
    <col min="13579" max="13579" width="19.625" style="2" customWidth="1"/>
    <col min="13580" max="13580" width="3" style="2" customWidth="1"/>
    <col min="13581" max="13825" width="11.125" style="2"/>
    <col min="13826" max="13826" width="6.625" style="2" customWidth="1"/>
    <col min="13827" max="13827" width="15.875" style="2" customWidth="1"/>
    <col min="13828" max="13828" width="61.25" style="2" customWidth="1"/>
    <col min="13829" max="13829" width="2.875" style="2" customWidth="1"/>
    <col min="13830" max="13830" width="16.125" style="2" customWidth="1"/>
    <col min="13831" max="13831" width="3" style="2" customWidth="1"/>
    <col min="13832" max="13832" width="16.125" style="2" customWidth="1"/>
    <col min="13833" max="13833" width="2" style="2" customWidth="1"/>
    <col min="13834" max="13834" width="4.75" style="2" customWidth="1"/>
    <col min="13835" max="13835" width="19.625" style="2" customWidth="1"/>
    <col min="13836" max="13836" width="3" style="2" customWidth="1"/>
    <col min="13837" max="14081" width="11.125" style="2"/>
    <col min="14082" max="14082" width="6.625" style="2" customWidth="1"/>
    <col min="14083" max="14083" width="15.875" style="2" customWidth="1"/>
    <col min="14084" max="14084" width="61.25" style="2" customWidth="1"/>
    <col min="14085" max="14085" width="2.875" style="2" customWidth="1"/>
    <col min="14086" max="14086" width="16.125" style="2" customWidth="1"/>
    <col min="14087" max="14087" width="3" style="2" customWidth="1"/>
    <col min="14088" max="14088" width="16.125" style="2" customWidth="1"/>
    <col min="14089" max="14089" width="2" style="2" customWidth="1"/>
    <col min="14090" max="14090" width="4.75" style="2" customWidth="1"/>
    <col min="14091" max="14091" width="19.625" style="2" customWidth="1"/>
    <col min="14092" max="14092" width="3" style="2" customWidth="1"/>
    <col min="14093" max="14337" width="11.125" style="2"/>
    <col min="14338" max="14338" width="6.625" style="2" customWidth="1"/>
    <col min="14339" max="14339" width="15.875" style="2" customWidth="1"/>
    <col min="14340" max="14340" width="61.25" style="2" customWidth="1"/>
    <col min="14341" max="14341" width="2.875" style="2" customWidth="1"/>
    <col min="14342" max="14342" width="16.125" style="2" customWidth="1"/>
    <col min="14343" max="14343" width="3" style="2" customWidth="1"/>
    <col min="14344" max="14344" width="16.125" style="2" customWidth="1"/>
    <col min="14345" max="14345" width="2" style="2" customWidth="1"/>
    <col min="14346" max="14346" width="4.75" style="2" customWidth="1"/>
    <col min="14347" max="14347" width="19.625" style="2" customWidth="1"/>
    <col min="14348" max="14348" width="3" style="2" customWidth="1"/>
    <col min="14349" max="14593" width="11.125" style="2"/>
    <col min="14594" max="14594" width="6.625" style="2" customWidth="1"/>
    <col min="14595" max="14595" width="15.875" style="2" customWidth="1"/>
    <col min="14596" max="14596" width="61.25" style="2" customWidth="1"/>
    <col min="14597" max="14597" width="2.875" style="2" customWidth="1"/>
    <col min="14598" max="14598" width="16.125" style="2" customWidth="1"/>
    <col min="14599" max="14599" width="3" style="2" customWidth="1"/>
    <col min="14600" max="14600" width="16.125" style="2" customWidth="1"/>
    <col min="14601" max="14601" width="2" style="2" customWidth="1"/>
    <col min="14602" max="14602" width="4.75" style="2" customWidth="1"/>
    <col min="14603" max="14603" width="19.625" style="2" customWidth="1"/>
    <col min="14604" max="14604" width="3" style="2" customWidth="1"/>
    <col min="14605" max="14849" width="11.125" style="2"/>
    <col min="14850" max="14850" width="6.625" style="2" customWidth="1"/>
    <col min="14851" max="14851" width="15.875" style="2" customWidth="1"/>
    <col min="14852" max="14852" width="61.25" style="2" customWidth="1"/>
    <col min="14853" max="14853" width="2.875" style="2" customWidth="1"/>
    <col min="14854" max="14854" width="16.125" style="2" customWidth="1"/>
    <col min="14855" max="14855" width="3" style="2" customWidth="1"/>
    <col min="14856" max="14856" width="16.125" style="2" customWidth="1"/>
    <col min="14857" max="14857" width="2" style="2" customWidth="1"/>
    <col min="14858" max="14858" width="4.75" style="2" customWidth="1"/>
    <col min="14859" max="14859" width="19.625" style="2" customWidth="1"/>
    <col min="14860" max="14860" width="3" style="2" customWidth="1"/>
    <col min="14861" max="15105" width="11.125" style="2"/>
    <col min="15106" max="15106" width="6.625" style="2" customWidth="1"/>
    <col min="15107" max="15107" width="15.875" style="2" customWidth="1"/>
    <col min="15108" max="15108" width="61.25" style="2" customWidth="1"/>
    <col min="15109" max="15109" width="2.875" style="2" customWidth="1"/>
    <col min="15110" max="15110" width="16.125" style="2" customWidth="1"/>
    <col min="15111" max="15111" width="3" style="2" customWidth="1"/>
    <col min="15112" max="15112" width="16.125" style="2" customWidth="1"/>
    <col min="15113" max="15113" width="2" style="2" customWidth="1"/>
    <col min="15114" max="15114" width="4.75" style="2" customWidth="1"/>
    <col min="15115" max="15115" width="19.625" style="2" customWidth="1"/>
    <col min="15116" max="15116" width="3" style="2" customWidth="1"/>
    <col min="15117" max="15361" width="11.125" style="2"/>
    <col min="15362" max="15362" width="6.625" style="2" customWidth="1"/>
    <col min="15363" max="15363" width="15.875" style="2" customWidth="1"/>
    <col min="15364" max="15364" width="61.25" style="2" customWidth="1"/>
    <col min="15365" max="15365" width="2.875" style="2" customWidth="1"/>
    <col min="15366" max="15366" width="16.125" style="2" customWidth="1"/>
    <col min="15367" max="15367" width="3" style="2" customWidth="1"/>
    <col min="15368" max="15368" width="16.125" style="2" customWidth="1"/>
    <col min="15369" max="15369" width="2" style="2" customWidth="1"/>
    <col min="15370" max="15370" width="4.75" style="2" customWidth="1"/>
    <col min="15371" max="15371" width="19.625" style="2" customWidth="1"/>
    <col min="15372" max="15372" width="3" style="2" customWidth="1"/>
    <col min="15373" max="15617" width="11.125" style="2"/>
    <col min="15618" max="15618" width="6.625" style="2" customWidth="1"/>
    <col min="15619" max="15619" width="15.875" style="2" customWidth="1"/>
    <col min="15620" max="15620" width="61.25" style="2" customWidth="1"/>
    <col min="15621" max="15621" width="2.875" style="2" customWidth="1"/>
    <col min="15622" max="15622" width="16.125" style="2" customWidth="1"/>
    <col min="15623" max="15623" width="3" style="2" customWidth="1"/>
    <col min="15624" max="15624" width="16.125" style="2" customWidth="1"/>
    <col min="15625" max="15625" width="2" style="2" customWidth="1"/>
    <col min="15626" max="15626" width="4.75" style="2" customWidth="1"/>
    <col min="15627" max="15627" width="19.625" style="2" customWidth="1"/>
    <col min="15628" max="15628" width="3" style="2" customWidth="1"/>
    <col min="15629" max="15873" width="11.125" style="2"/>
    <col min="15874" max="15874" width="6.625" style="2" customWidth="1"/>
    <col min="15875" max="15875" width="15.875" style="2" customWidth="1"/>
    <col min="15876" max="15876" width="61.25" style="2" customWidth="1"/>
    <col min="15877" max="15877" width="2.875" style="2" customWidth="1"/>
    <col min="15878" max="15878" width="16.125" style="2" customWidth="1"/>
    <col min="15879" max="15879" width="3" style="2" customWidth="1"/>
    <col min="15880" max="15880" width="16.125" style="2" customWidth="1"/>
    <col min="15881" max="15881" width="2" style="2" customWidth="1"/>
    <col min="15882" max="15882" width="4.75" style="2" customWidth="1"/>
    <col min="15883" max="15883" width="19.625" style="2" customWidth="1"/>
    <col min="15884" max="15884" width="3" style="2" customWidth="1"/>
    <col min="15885" max="16129" width="11.125" style="2"/>
    <col min="16130" max="16130" width="6.625" style="2" customWidth="1"/>
    <col min="16131" max="16131" width="15.875" style="2" customWidth="1"/>
    <col min="16132" max="16132" width="61.25" style="2" customWidth="1"/>
    <col min="16133" max="16133" width="2.875" style="2" customWidth="1"/>
    <col min="16134" max="16134" width="16.125" style="2" customWidth="1"/>
    <col min="16135" max="16135" width="3" style="2" customWidth="1"/>
    <col min="16136" max="16136" width="16.125" style="2" customWidth="1"/>
    <col min="16137" max="16137" width="2" style="2" customWidth="1"/>
    <col min="16138" max="16138" width="4.75" style="2" customWidth="1"/>
    <col min="16139" max="16139" width="19.625" style="2" customWidth="1"/>
    <col min="16140" max="16140" width="3" style="2" customWidth="1"/>
    <col min="16141" max="16384" width="11.125" style="2"/>
  </cols>
  <sheetData>
    <row r="16" ht="13.2" customHeight="1" x14ac:dyDescent="0.3"/>
    <row r="17" spans="1:14" ht="3.6" customHeight="1" x14ac:dyDescent="0.3"/>
    <row r="18" spans="1:14" ht="13.95" customHeight="1" x14ac:dyDescent="0.3">
      <c r="A18" s="5"/>
      <c r="B18" s="5"/>
      <c r="C18" s="5"/>
      <c r="D18" s="87" t="s">
        <v>0</v>
      </c>
      <c r="E18" s="88"/>
      <c r="F18" s="88"/>
      <c r="G18" s="88"/>
      <c r="H18" s="88"/>
      <c r="I18" s="89"/>
    </row>
    <row r="19" spans="1:14" ht="12" customHeight="1" x14ac:dyDescent="0.3">
      <c r="A19" s="5"/>
      <c r="B19" s="5"/>
      <c r="C19" s="5"/>
      <c r="D19" s="90" t="s">
        <v>1</v>
      </c>
      <c r="E19" s="91"/>
      <c r="F19" s="91"/>
      <c r="G19" s="91"/>
      <c r="H19" s="91"/>
      <c r="I19" s="92"/>
    </row>
    <row r="20" spans="1:14" ht="12" customHeight="1" x14ac:dyDescent="0.3">
      <c r="D20" s="93" t="s">
        <v>2</v>
      </c>
      <c r="E20" s="94"/>
      <c r="F20" s="94"/>
      <c r="G20" s="94"/>
      <c r="H20" s="94"/>
      <c r="I20" s="95"/>
    </row>
    <row r="21" spans="1:14" ht="4.2" customHeight="1" x14ac:dyDescent="0.3"/>
    <row r="22" spans="1:14" s="11" customFormat="1" ht="13.95" customHeight="1" x14ac:dyDescent="0.3">
      <c r="A22" s="6"/>
      <c r="B22" s="6"/>
      <c r="C22" s="6"/>
      <c r="D22" s="7" t="s">
        <v>3</v>
      </c>
      <c r="E22" s="8"/>
      <c r="F22" s="83" t="s">
        <v>4</v>
      </c>
      <c r="G22" s="83"/>
      <c r="H22" s="83" t="s">
        <v>5</v>
      </c>
      <c r="I22" s="9"/>
      <c r="J22" s="10"/>
    </row>
    <row r="23" spans="1:14" ht="7.5" customHeight="1" x14ac:dyDescent="0.3">
      <c r="D23" s="12"/>
      <c r="E23" s="13"/>
      <c r="F23" s="14"/>
      <c r="G23" s="14"/>
      <c r="H23" s="14"/>
      <c r="I23" s="15"/>
    </row>
    <row r="24" spans="1:14" s="19" customFormat="1" ht="11.4" customHeight="1" x14ac:dyDescent="0.2">
      <c r="A24" s="1"/>
      <c r="B24" s="1"/>
      <c r="C24" s="1"/>
      <c r="D24" s="16" t="s">
        <v>6</v>
      </c>
      <c r="E24" s="17"/>
      <c r="F24" s="3"/>
      <c r="G24" s="3"/>
      <c r="H24" s="3"/>
      <c r="I24" s="18"/>
      <c r="K24" s="20"/>
      <c r="L24" s="20"/>
      <c r="M24" s="20"/>
      <c r="N24" s="20"/>
    </row>
    <row r="25" spans="1:14" s="19" customFormat="1" ht="10.95" customHeight="1" x14ac:dyDescent="0.2">
      <c r="A25" s="1"/>
      <c r="D25" s="16" t="s">
        <v>7</v>
      </c>
      <c r="E25" s="21" t="s">
        <v>8</v>
      </c>
      <c r="F25" s="22">
        <v>21979601692.030003</v>
      </c>
      <c r="G25" s="23" t="s">
        <v>8</v>
      </c>
      <c r="H25" s="22">
        <v>21249851304.290001</v>
      </c>
      <c r="I25" s="18"/>
      <c r="L25" s="20"/>
      <c r="M25" s="20"/>
      <c r="N25" s="20"/>
    </row>
    <row r="26" spans="1:14" s="19" customFormat="1" ht="10.95" customHeight="1" x14ac:dyDescent="0.2">
      <c r="A26" s="1"/>
      <c r="B26" s="1"/>
      <c r="C26" s="1"/>
      <c r="D26" s="24" t="s">
        <v>9</v>
      </c>
      <c r="E26" s="25"/>
      <c r="F26" s="26">
        <v>773240883.17999995</v>
      </c>
      <c r="G26" s="26"/>
      <c r="H26" s="26">
        <v>654919682.14999998</v>
      </c>
      <c r="I26" s="18"/>
      <c r="K26" s="20"/>
      <c r="L26" s="27"/>
      <c r="M26" s="28"/>
      <c r="N26" s="28"/>
    </row>
    <row r="27" spans="1:14" s="34" customFormat="1" ht="10.95" customHeight="1" x14ac:dyDescent="0.2">
      <c r="A27" s="1"/>
      <c r="B27" s="29"/>
      <c r="C27" s="29"/>
      <c r="D27" s="30" t="str">
        <f>+UPPER("Cuotas y Aportaciones de Seguridad Social")</f>
        <v>CUOTAS Y APORTACIONES DE SEGURIDAD SOCIAL</v>
      </c>
      <c r="E27" s="31"/>
      <c r="F27" s="26">
        <v>0</v>
      </c>
      <c r="G27" s="26"/>
      <c r="H27" s="26">
        <v>0</v>
      </c>
      <c r="I27" s="32"/>
      <c r="J27" s="19"/>
      <c r="K27" s="33"/>
      <c r="L27" s="27"/>
      <c r="M27" s="28"/>
      <c r="N27" s="28"/>
    </row>
    <row r="28" spans="1:14" s="34" customFormat="1" ht="10.95" customHeight="1" x14ac:dyDescent="0.2">
      <c r="A28" s="1"/>
      <c r="B28" s="29"/>
      <c r="C28" s="29"/>
      <c r="D28" s="30" t="str">
        <f>+UPPER("Contribuciones de mejoras")</f>
        <v>CONTRIBUCIONES DE MEJORAS</v>
      </c>
      <c r="E28" s="31"/>
      <c r="F28" s="26">
        <v>0</v>
      </c>
      <c r="G28" s="26"/>
      <c r="H28" s="26">
        <v>0</v>
      </c>
      <c r="I28" s="32"/>
      <c r="J28" s="19"/>
      <c r="K28" s="35"/>
      <c r="L28" s="27"/>
      <c r="M28" s="28"/>
      <c r="N28" s="28"/>
    </row>
    <row r="29" spans="1:14" s="19" customFormat="1" ht="10.95" customHeight="1" x14ac:dyDescent="0.2">
      <c r="A29" s="1"/>
      <c r="B29" s="36"/>
      <c r="C29" s="36"/>
      <c r="D29" s="24" t="s">
        <v>10</v>
      </c>
      <c r="E29" s="25"/>
      <c r="F29" s="26">
        <v>332895766.97999996</v>
      </c>
      <c r="G29" s="26"/>
      <c r="H29" s="26">
        <v>215696592.23000002</v>
      </c>
      <c r="I29" s="18"/>
      <c r="K29" s="37"/>
      <c r="L29" s="27"/>
      <c r="M29" s="28"/>
      <c r="N29" s="28"/>
    </row>
    <row r="30" spans="1:14" s="19" customFormat="1" ht="10.95" customHeight="1" x14ac:dyDescent="0.2">
      <c r="A30" s="1"/>
      <c r="B30" s="36"/>
      <c r="C30" s="36"/>
      <c r="D30" s="24" t="s">
        <v>11</v>
      </c>
      <c r="E30" s="25"/>
      <c r="F30" s="26">
        <v>22115672.450000003</v>
      </c>
      <c r="G30" s="26"/>
      <c r="H30" s="26">
        <v>16870553.120000001</v>
      </c>
      <c r="I30" s="18"/>
      <c r="K30" s="37"/>
      <c r="L30" s="27"/>
      <c r="M30" s="28"/>
      <c r="N30" s="28"/>
    </row>
    <row r="31" spans="1:14" s="19" customFormat="1" ht="10.95" customHeight="1" x14ac:dyDescent="0.2">
      <c r="A31" s="1"/>
      <c r="B31" s="1"/>
      <c r="C31" s="1"/>
      <c r="D31" s="24" t="s">
        <v>12</v>
      </c>
      <c r="E31" s="25"/>
      <c r="F31" s="26">
        <v>3816202.61</v>
      </c>
      <c r="G31" s="26"/>
      <c r="H31" s="26">
        <v>25587604.219999999</v>
      </c>
      <c r="I31" s="18"/>
      <c r="K31" s="37"/>
      <c r="L31" s="27"/>
      <c r="M31" s="28"/>
      <c r="N31" s="28"/>
    </row>
    <row r="32" spans="1:14" s="19" customFormat="1" ht="10.95" customHeight="1" x14ac:dyDescent="0.2">
      <c r="A32" s="1"/>
      <c r="B32" s="36"/>
      <c r="C32" s="36"/>
      <c r="D32" s="24" t="s">
        <v>13</v>
      </c>
      <c r="E32" s="25"/>
      <c r="F32" s="26">
        <v>270619841.82999998</v>
      </c>
      <c r="G32" s="26"/>
      <c r="H32" s="26">
        <v>83231156.230000004</v>
      </c>
      <c r="I32" s="18"/>
      <c r="K32" s="37"/>
      <c r="L32" s="27"/>
      <c r="M32" s="28"/>
      <c r="N32" s="28"/>
    </row>
    <row r="33" spans="1:14" s="42" customFormat="1" ht="20.399999999999999" x14ac:dyDescent="0.2">
      <c r="A33" s="1"/>
      <c r="B33" s="38"/>
      <c r="C33" s="38"/>
      <c r="D33" s="39" t="str">
        <f>+UPPER("Ingresos no Comprendidos en las Fracciones de la Ley de Ingresos Causados en Ejercicios Fiscales Anteriores Pendientes de Liquidación o Pago")</f>
        <v>INGRESOS NO COMPRENDIDOS EN LAS FRACCIONES DE LA LEY DE INGRESOS CAUSADOS EN EJERCICIOS FISCALES ANTERIORES PENDIENTES DE LIQUIDACIÓN O PAGO</v>
      </c>
      <c r="E33" s="40"/>
      <c r="F33" s="26">
        <v>0</v>
      </c>
      <c r="G33" s="26"/>
      <c r="H33" s="26">
        <v>0</v>
      </c>
      <c r="I33" s="41"/>
      <c r="K33" s="27"/>
      <c r="L33" s="27"/>
      <c r="M33" s="28"/>
      <c r="N33" s="28"/>
    </row>
    <row r="34" spans="1:14" s="19" customFormat="1" ht="10.95" customHeight="1" x14ac:dyDescent="0.2">
      <c r="A34" s="1"/>
      <c r="B34" s="1"/>
      <c r="C34" s="1"/>
      <c r="D34" s="24" t="s">
        <v>14</v>
      </c>
      <c r="E34" s="25"/>
      <c r="F34" s="26">
        <v>20545592085.720001</v>
      </c>
      <c r="G34" s="26"/>
      <c r="H34" s="26">
        <v>20208079190.950001</v>
      </c>
      <c r="I34" s="18"/>
      <c r="K34" s="37"/>
      <c r="L34" s="27"/>
      <c r="M34" s="28"/>
      <c r="N34" s="28"/>
    </row>
    <row r="35" spans="1:14" s="19" customFormat="1" ht="10.95" customHeight="1" x14ac:dyDescent="0.2">
      <c r="A35" s="1"/>
      <c r="B35" s="1"/>
      <c r="C35" s="1"/>
      <c r="D35" s="24" t="s">
        <v>15</v>
      </c>
      <c r="E35" s="25"/>
      <c r="F35" s="26">
        <v>13233472.080000401</v>
      </c>
      <c r="G35" s="26"/>
      <c r="H35" s="26">
        <v>18928795.210000038</v>
      </c>
      <c r="I35" s="18"/>
      <c r="K35" s="37"/>
      <c r="L35" s="27"/>
      <c r="M35" s="28"/>
      <c r="N35" s="28"/>
    </row>
    <row r="36" spans="1:14" s="19" customFormat="1" ht="10.95" customHeight="1" x14ac:dyDescent="0.2">
      <c r="A36" s="1"/>
      <c r="B36" s="36"/>
      <c r="C36" s="36"/>
      <c r="D36" s="30" t="str">
        <f>+UPPER("Otros Orígenes de Operación")</f>
        <v>OTROS ORÍGENES DE OPERACIÓN</v>
      </c>
      <c r="E36" s="31"/>
      <c r="F36" s="26">
        <v>18087767.18</v>
      </c>
      <c r="G36" s="26"/>
      <c r="H36" s="26">
        <v>26537730.18</v>
      </c>
      <c r="I36" s="18"/>
      <c r="K36" s="37"/>
      <c r="L36" s="27"/>
      <c r="M36" s="28"/>
      <c r="N36" s="28"/>
    </row>
    <row r="37" spans="1:14" s="19" customFormat="1" ht="9" customHeight="1" x14ac:dyDescent="0.2">
      <c r="A37" s="1"/>
      <c r="B37" s="36"/>
      <c r="C37" s="36"/>
      <c r="D37" s="43"/>
      <c r="E37" s="25"/>
      <c r="F37" s="3"/>
      <c r="G37" s="44"/>
      <c r="H37" s="3"/>
      <c r="I37" s="18"/>
      <c r="K37" s="20"/>
      <c r="L37" s="45"/>
      <c r="M37" s="20"/>
      <c r="N37" s="46"/>
    </row>
    <row r="38" spans="1:14" s="19" customFormat="1" ht="13.95" customHeight="1" x14ac:dyDescent="0.2">
      <c r="A38" s="1"/>
      <c r="B38" s="1"/>
      <c r="C38" s="1"/>
      <c r="D38" s="16" t="s">
        <v>16</v>
      </c>
      <c r="E38" s="21" t="s">
        <v>8</v>
      </c>
      <c r="F38" s="47">
        <v>20706347243.119999</v>
      </c>
      <c r="G38" s="23" t="s">
        <v>8</v>
      </c>
      <c r="H38" s="47">
        <v>19444808150.889999</v>
      </c>
      <c r="I38" s="18"/>
      <c r="L38" s="48"/>
      <c r="M38" s="48"/>
      <c r="N38" s="20"/>
    </row>
    <row r="39" spans="1:14" s="19" customFormat="1" ht="10.95" customHeight="1" x14ac:dyDescent="0.2">
      <c r="A39" s="1"/>
      <c r="B39" s="1"/>
      <c r="C39" s="1"/>
      <c r="D39" s="24" t="s">
        <v>17</v>
      </c>
      <c r="E39" s="25"/>
      <c r="F39" s="26">
        <v>5609623947.25</v>
      </c>
      <c r="G39" s="26"/>
      <c r="H39" s="26">
        <v>3817731852.79</v>
      </c>
      <c r="I39" s="18"/>
      <c r="K39" s="48"/>
      <c r="L39" s="27"/>
      <c r="M39" s="28"/>
      <c r="N39" s="48"/>
    </row>
    <row r="40" spans="1:14" s="19" customFormat="1" ht="10.95" customHeight="1" x14ac:dyDescent="0.2">
      <c r="A40" s="1"/>
      <c r="B40" s="1"/>
      <c r="C40" s="1"/>
      <c r="D40" s="24" t="s">
        <v>18</v>
      </c>
      <c r="E40" s="25"/>
      <c r="F40" s="26">
        <v>258281493.65000001</v>
      </c>
      <c r="G40" s="26"/>
      <c r="H40" s="26">
        <v>266868153.05000001</v>
      </c>
      <c r="I40" s="18"/>
      <c r="K40" s="48"/>
      <c r="L40" s="27"/>
      <c r="M40" s="28"/>
      <c r="N40" s="28"/>
    </row>
    <row r="41" spans="1:14" s="19" customFormat="1" ht="10.95" customHeight="1" x14ac:dyDescent="0.2">
      <c r="A41" s="1"/>
      <c r="B41" s="1"/>
      <c r="C41" s="1"/>
      <c r="D41" s="24" t="s">
        <v>19</v>
      </c>
      <c r="E41" s="25"/>
      <c r="F41" s="26">
        <v>787544339.39999998</v>
      </c>
      <c r="G41" s="26"/>
      <c r="H41" s="26">
        <v>554427361.50000012</v>
      </c>
      <c r="I41" s="18"/>
      <c r="K41" s="48"/>
      <c r="L41" s="27"/>
      <c r="M41" s="28"/>
      <c r="N41" s="28"/>
    </row>
    <row r="42" spans="1:14" s="19" customFormat="1" ht="10.95" customHeight="1" x14ac:dyDescent="0.2">
      <c r="A42" s="1"/>
      <c r="B42" s="1"/>
      <c r="C42" s="1"/>
      <c r="D42" s="24" t="s">
        <v>20</v>
      </c>
      <c r="E42" s="25"/>
      <c r="F42" s="26">
        <v>8422466783.3600006</v>
      </c>
      <c r="G42" s="26"/>
      <c r="H42" s="26">
        <v>7671843335.5300007</v>
      </c>
      <c r="I42" s="18"/>
      <c r="K42" s="48"/>
      <c r="L42" s="27"/>
      <c r="M42" s="28"/>
      <c r="N42" s="28"/>
    </row>
    <row r="43" spans="1:14" s="19" customFormat="1" ht="10.95" customHeight="1" x14ac:dyDescent="0.2">
      <c r="A43" s="1"/>
      <c r="B43" s="1"/>
      <c r="C43" s="1"/>
      <c r="D43" s="24" t="s">
        <v>21</v>
      </c>
      <c r="E43" s="25"/>
      <c r="F43" s="26">
        <v>172301067.97999999</v>
      </c>
      <c r="G43" s="26"/>
      <c r="H43" s="26">
        <v>121416042.25</v>
      </c>
      <c r="I43" s="18"/>
      <c r="K43" s="48"/>
      <c r="L43" s="27"/>
      <c r="M43" s="20"/>
      <c r="N43" s="28"/>
    </row>
    <row r="44" spans="1:14" s="19" customFormat="1" ht="10.95" customHeight="1" x14ac:dyDescent="0.2">
      <c r="A44" s="1"/>
      <c r="B44" s="1"/>
      <c r="C44" s="1"/>
      <c r="D44" s="24" t="s">
        <v>22</v>
      </c>
      <c r="E44" s="25"/>
      <c r="F44" s="26">
        <v>39767722.579999998</v>
      </c>
      <c r="G44" s="26"/>
      <c r="H44" s="26">
        <v>0</v>
      </c>
      <c r="I44" s="18"/>
      <c r="K44" s="48"/>
      <c r="L44" s="27"/>
      <c r="M44" s="28"/>
      <c r="N44" s="20"/>
    </row>
    <row r="45" spans="1:14" s="19" customFormat="1" ht="10.95" customHeight="1" x14ac:dyDescent="0.2">
      <c r="A45" s="1"/>
      <c r="B45" s="1"/>
      <c r="C45" s="1"/>
      <c r="D45" s="24" t="s">
        <v>23</v>
      </c>
      <c r="E45" s="25"/>
      <c r="F45" s="26">
        <v>192176512.32999998</v>
      </c>
      <c r="G45" s="26"/>
      <c r="H45" s="26">
        <v>127747691.30000001</v>
      </c>
      <c r="I45" s="18"/>
      <c r="K45" s="48"/>
      <c r="L45" s="27"/>
      <c r="M45" s="28"/>
      <c r="N45" s="28"/>
    </row>
    <row r="46" spans="1:14" s="19" customFormat="1" ht="10.95" customHeight="1" x14ac:dyDescent="0.2">
      <c r="A46" s="1"/>
      <c r="B46" s="1"/>
      <c r="C46" s="1"/>
      <c r="D46" s="24" t="s">
        <v>24</v>
      </c>
      <c r="E46" s="25"/>
      <c r="F46" s="26">
        <v>403438790.36000001</v>
      </c>
      <c r="G46" s="26"/>
      <c r="H46" s="26">
        <v>261510963.19</v>
      </c>
      <c r="I46" s="18"/>
      <c r="K46" s="48"/>
      <c r="L46" s="27"/>
      <c r="M46" s="28"/>
      <c r="N46" s="28"/>
    </row>
    <row r="47" spans="1:14" s="19" customFormat="1" ht="10.95" customHeight="1" x14ac:dyDescent="0.2">
      <c r="A47" s="1"/>
      <c r="B47" s="1"/>
      <c r="C47" s="1"/>
      <c r="D47" s="49" t="s">
        <v>25</v>
      </c>
      <c r="E47" s="50"/>
      <c r="F47" s="26">
        <v>0</v>
      </c>
      <c r="G47" s="26"/>
      <c r="H47" s="26">
        <v>0</v>
      </c>
      <c r="I47" s="18"/>
      <c r="K47" s="48"/>
      <c r="L47" s="27"/>
      <c r="M47" s="28"/>
      <c r="N47" s="28"/>
    </row>
    <row r="48" spans="1:14" s="19" customFormat="1" ht="10.95" customHeight="1" x14ac:dyDescent="0.2">
      <c r="A48" s="1"/>
      <c r="B48" s="1"/>
      <c r="C48" s="1"/>
      <c r="D48" s="49" t="str">
        <f>+UPPER("Transferencias a la Seguridad Social")</f>
        <v>TRANSFERENCIAS A LA SEGURIDAD SOCIAL</v>
      </c>
      <c r="E48" s="50"/>
      <c r="F48" s="26">
        <v>0</v>
      </c>
      <c r="G48" s="26"/>
      <c r="H48" s="26">
        <v>0</v>
      </c>
      <c r="I48" s="18"/>
      <c r="K48" s="48"/>
      <c r="L48" s="27"/>
      <c r="M48" s="28"/>
      <c r="N48" s="28"/>
    </row>
    <row r="49" spans="1:15" s="19" customFormat="1" ht="10.95" customHeight="1" x14ac:dyDescent="0.2">
      <c r="A49" s="1"/>
      <c r="B49" s="1"/>
      <c r="C49" s="1"/>
      <c r="D49" s="49" t="s">
        <v>26</v>
      </c>
      <c r="E49" s="50"/>
      <c r="F49" s="26">
        <v>3931446.2</v>
      </c>
      <c r="G49" s="26"/>
      <c r="H49" s="26">
        <v>945000</v>
      </c>
      <c r="I49" s="18"/>
      <c r="K49" s="48"/>
      <c r="L49" s="27"/>
      <c r="M49" s="28"/>
      <c r="N49" s="28"/>
    </row>
    <row r="50" spans="1:15" s="19" customFormat="1" ht="10.95" customHeight="1" x14ac:dyDescent="0.2">
      <c r="A50" s="1"/>
      <c r="B50" s="1"/>
      <c r="C50" s="1"/>
      <c r="D50" s="49" t="str">
        <f>+UPPER("Transferencias al Exterior")</f>
        <v>TRANSFERENCIAS AL EXTERIOR</v>
      </c>
      <c r="E50" s="50"/>
      <c r="F50" s="26">
        <v>0</v>
      </c>
      <c r="G50" s="26"/>
      <c r="H50" s="26">
        <v>0</v>
      </c>
      <c r="I50" s="18"/>
      <c r="K50" s="48"/>
      <c r="L50" s="27"/>
      <c r="M50" s="28"/>
      <c r="N50" s="28"/>
    </row>
    <row r="51" spans="1:15" s="19" customFormat="1" ht="10.95" customHeight="1" x14ac:dyDescent="0.2">
      <c r="A51" s="1"/>
      <c r="B51" s="1"/>
      <c r="C51" s="1"/>
      <c r="D51" s="24" t="s">
        <v>27</v>
      </c>
      <c r="E51" s="25"/>
      <c r="F51" s="26">
        <v>1901692143.1199999</v>
      </c>
      <c r="G51" s="26"/>
      <c r="H51" s="26">
        <v>1718532463.02</v>
      </c>
      <c r="I51" s="18"/>
      <c r="K51" s="48"/>
      <c r="L51" s="27"/>
      <c r="M51" s="28"/>
      <c r="N51" s="28"/>
    </row>
    <row r="52" spans="1:15" s="19" customFormat="1" ht="10.95" customHeight="1" x14ac:dyDescent="0.2">
      <c r="A52" s="1"/>
      <c r="B52" s="1"/>
      <c r="C52" s="1"/>
      <c r="D52" s="24" t="s">
        <v>28</v>
      </c>
      <c r="E52" s="25"/>
      <c r="F52" s="26">
        <v>1135730454.3199999</v>
      </c>
      <c r="G52" s="26"/>
      <c r="H52" s="26">
        <v>1068168647.4</v>
      </c>
      <c r="I52" s="18"/>
      <c r="K52" s="48"/>
      <c r="L52" s="27"/>
      <c r="M52" s="20"/>
      <c r="N52" s="28"/>
    </row>
    <row r="53" spans="1:15" s="19" customFormat="1" ht="10.95" customHeight="1" x14ac:dyDescent="0.2">
      <c r="A53" s="1"/>
      <c r="B53" s="1"/>
      <c r="C53" s="1"/>
      <c r="D53" s="24" t="s">
        <v>29</v>
      </c>
      <c r="E53" s="25"/>
      <c r="F53" s="26">
        <v>1618337738.04</v>
      </c>
      <c r="G53" s="26"/>
      <c r="H53" s="26">
        <v>3835590818.1799998</v>
      </c>
      <c r="I53" s="18"/>
      <c r="K53" s="48"/>
      <c r="L53" s="27"/>
      <c r="M53" s="28"/>
      <c r="N53" s="20"/>
    </row>
    <row r="54" spans="1:15" s="19" customFormat="1" ht="10.95" customHeight="1" x14ac:dyDescent="0.2">
      <c r="A54" s="1"/>
      <c r="B54" s="1"/>
      <c r="C54" s="1"/>
      <c r="D54" s="24" t="s">
        <v>30</v>
      </c>
      <c r="E54" s="25"/>
      <c r="F54" s="26">
        <v>161054804.53</v>
      </c>
      <c r="G54" s="26"/>
      <c r="H54" s="26">
        <v>25822.68</v>
      </c>
      <c r="I54" s="18"/>
      <c r="K54" s="48"/>
      <c r="L54" s="27"/>
      <c r="M54" s="28"/>
      <c r="N54" s="20"/>
    </row>
    <row r="55" spans="1:15" s="19" customFormat="1" ht="2.4" customHeight="1" x14ac:dyDescent="0.2">
      <c r="A55" s="1"/>
      <c r="B55" s="1"/>
      <c r="C55" s="1"/>
      <c r="D55" s="43" t="str">
        <f>+UPPER(L55)</f>
        <v/>
      </c>
      <c r="E55" s="25"/>
      <c r="F55" s="3"/>
      <c r="G55" s="44"/>
      <c r="H55" s="3"/>
      <c r="I55" s="18"/>
      <c r="K55" s="48"/>
      <c r="L55" s="27"/>
      <c r="M55" s="28"/>
      <c r="N55" s="28"/>
    </row>
    <row r="56" spans="1:15" s="19" customFormat="1" ht="11.4" customHeight="1" x14ac:dyDescent="0.2">
      <c r="A56" s="1"/>
      <c r="B56" s="1"/>
      <c r="C56" s="1"/>
      <c r="D56" s="51" t="s">
        <v>31</v>
      </c>
      <c r="E56" s="21" t="s">
        <v>8</v>
      </c>
      <c r="F56" s="47">
        <v>1273254448.9100037</v>
      </c>
      <c r="G56" s="23" t="s">
        <v>8</v>
      </c>
      <c r="H56" s="47">
        <v>1805043153.4000015</v>
      </c>
      <c r="I56" s="18"/>
      <c r="L56" s="48"/>
      <c r="M56" s="27"/>
      <c r="N56" s="28"/>
    </row>
    <row r="57" spans="1:15" s="19" customFormat="1" ht="16.95" customHeight="1" x14ac:dyDescent="0.2">
      <c r="A57" s="1"/>
      <c r="B57" s="1"/>
      <c r="C57" s="1"/>
      <c r="D57" s="16"/>
      <c r="E57" s="17"/>
      <c r="F57" s="3"/>
      <c r="G57" s="52"/>
      <c r="H57" s="3"/>
      <c r="I57" s="18"/>
      <c r="L57" s="48"/>
      <c r="M57" s="27"/>
      <c r="N57" s="28"/>
    </row>
    <row r="58" spans="1:15" s="19" customFormat="1" ht="10.95" customHeight="1" x14ac:dyDescent="0.2">
      <c r="A58" s="1"/>
      <c r="B58" s="1"/>
      <c r="C58" s="1"/>
      <c r="D58" s="16" t="s">
        <v>32</v>
      </c>
      <c r="E58" s="17"/>
      <c r="F58" s="3"/>
      <c r="G58" s="52"/>
      <c r="H58" s="3"/>
      <c r="I58" s="18"/>
      <c r="L58" s="48"/>
      <c r="M58" s="48"/>
      <c r="N58" s="48"/>
      <c r="O58" s="48"/>
    </row>
    <row r="59" spans="1:15" s="19" customFormat="1" ht="10.95" customHeight="1" x14ac:dyDescent="0.2">
      <c r="A59" s="1"/>
      <c r="B59" s="1"/>
      <c r="C59" s="1"/>
      <c r="D59" s="16" t="s">
        <v>7</v>
      </c>
      <c r="E59" s="21" t="s">
        <v>8</v>
      </c>
      <c r="F59" s="47">
        <v>0</v>
      </c>
      <c r="G59" s="23" t="s">
        <v>8</v>
      </c>
      <c r="H59" s="47">
        <v>0</v>
      </c>
      <c r="I59" s="18"/>
      <c r="K59" s="45"/>
      <c r="L59" s="48"/>
      <c r="M59" s="48"/>
      <c r="N59" s="48"/>
      <c r="O59" s="48"/>
    </row>
    <row r="60" spans="1:15" s="19" customFormat="1" ht="10.95" customHeight="1" x14ac:dyDescent="0.2">
      <c r="A60" s="1"/>
      <c r="B60" s="1"/>
      <c r="C60" s="1"/>
      <c r="D60" s="24" t="str">
        <f>+UPPER("Bienes Inmuebles, Infraestructura y Construcciones en Proceso")</f>
        <v>BIENES INMUEBLES, INFRAESTRUCTURA Y CONSTRUCCIONES EN PROCESO</v>
      </c>
      <c r="E60" s="25"/>
      <c r="F60" s="26">
        <v>0</v>
      </c>
      <c r="G60" s="26"/>
      <c r="H60" s="26">
        <v>0</v>
      </c>
      <c r="I60" s="18"/>
      <c r="K60" s="45"/>
      <c r="L60" s="37"/>
      <c r="N60" s="37"/>
      <c r="O60" s="37"/>
    </row>
    <row r="61" spans="1:15" s="19" customFormat="1" ht="10.95" customHeight="1" x14ac:dyDescent="0.2">
      <c r="A61" s="1"/>
      <c r="B61" s="1"/>
      <c r="C61" s="1"/>
      <c r="D61" s="24" t="s">
        <v>33</v>
      </c>
      <c r="E61" s="25"/>
      <c r="F61" s="26">
        <v>0</v>
      </c>
      <c r="G61" s="26"/>
      <c r="H61" s="26">
        <v>0</v>
      </c>
      <c r="I61" s="18"/>
      <c r="K61" s="45"/>
      <c r="L61" s="37"/>
      <c r="N61" s="37"/>
      <c r="O61" s="37"/>
    </row>
    <row r="62" spans="1:15" s="19" customFormat="1" ht="10.95" customHeight="1" x14ac:dyDescent="0.2">
      <c r="A62" s="1"/>
      <c r="B62" s="1"/>
      <c r="C62" s="1"/>
      <c r="D62" s="24" t="s">
        <v>34</v>
      </c>
      <c r="E62" s="25"/>
      <c r="F62" s="26">
        <v>0</v>
      </c>
      <c r="G62" s="26"/>
      <c r="H62" s="26">
        <v>0</v>
      </c>
      <c r="I62" s="18"/>
      <c r="K62" s="45"/>
      <c r="L62" s="37"/>
      <c r="N62" s="37"/>
      <c r="O62" s="37"/>
    </row>
    <row r="63" spans="1:15" s="19" customFormat="1" ht="4.95" customHeight="1" x14ac:dyDescent="0.2">
      <c r="A63" s="1"/>
      <c r="B63" s="1"/>
      <c r="C63" s="1"/>
      <c r="D63" s="16"/>
      <c r="E63" s="21"/>
      <c r="F63" s="3"/>
      <c r="G63" s="23"/>
      <c r="H63" s="3"/>
      <c r="I63" s="18"/>
      <c r="K63" s="45"/>
      <c r="L63" s="27"/>
      <c r="M63" s="53"/>
      <c r="N63" s="53"/>
      <c r="O63" s="53"/>
    </row>
    <row r="64" spans="1:15" s="19" customFormat="1" ht="10.95" customHeight="1" x14ac:dyDescent="0.2">
      <c r="A64" s="1"/>
      <c r="B64" s="1"/>
      <c r="C64" s="1"/>
      <c r="D64" s="16" t="s">
        <v>16</v>
      </c>
      <c r="E64" s="21" t="s">
        <v>8</v>
      </c>
      <c r="F64" s="47">
        <v>984854444.93999982</v>
      </c>
      <c r="G64" s="23" t="s">
        <v>8</v>
      </c>
      <c r="H64" s="47">
        <v>492964972.28999996</v>
      </c>
      <c r="I64" s="18"/>
      <c r="K64" s="45"/>
      <c r="L64" s="48"/>
      <c r="M64" s="48"/>
      <c r="N64" s="48"/>
      <c r="O64" s="48"/>
    </row>
    <row r="65" spans="1:18" s="19" customFormat="1" ht="10.95" customHeight="1" x14ac:dyDescent="0.2">
      <c r="A65" s="1"/>
      <c r="B65" s="1"/>
      <c r="C65" s="1"/>
      <c r="D65" s="24" t="str">
        <f>+UPPER("Bienes Inmuebles, Infraestructura y Construcciones en Proceso")</f>
        <v>BIENES INMUEBLES, INFRAESTRUCTURA Y CONSTRUCCIONES EN PROCESO</v>
      </c>
      <c r="E65" s="25"/>
      <c r="F65" s="26">
        <v>828814430.33999991</v>
      </c>
      <c r="G65" s="26"/>
      <c r="H65" s="26">
        <v>369899216.58999997</v>
      </c>
      <c r="I65" s="18"/>
      <c r="K65" s="45"/>
      <c r="L65" s="37"/>
      <c r="N65" s="37"/>
      <c r="O65" s="37"/>
    </row>
    <row r="66" spans="1:18" s="19" customFormat="1" ht="10.95" customHeight="1" x14ac:dyDescent="0.2">
      <c r="A66" s="1"/>
      <c r="B66" s="36"/>
      <c r="C66" s="36"/>
      <c r="D66" s="24" t="s">
        <v>33</v>
      </c>
      <c r="E66" s="25"/>
      <c r="F66" s="26">
        <v>70371202.670000002</v>
      </c>
      <c r="G66" s="26"/>
      <c r="H66" s="26">
        <v>38067254.269999996</v>
      </c>
      <c r="I66" s="18"/>
      <c r="K66" s="45"/>
      <c r="L66" s="37"/>
      <c r="N66" s="37"/>
      <c r="O66" s="37"/>
    </row>
    <row r="67" spans="1:18" s="19" customFormat="1" ht="10.95" customHeight="1" x14ac:dyDescent="0.2">
      <c r="A67" s="1"/>
      <c r="B67" s="36"/>
      <c r="C67" s="36"/>
      <c r="D67" s="24" t="s">
        <v>35</v>
      </c>
      <c r="E67" s="25"/>
      <c r="F67" s="26">
        <v>85668811.929999992</v>
      </c>
      <c r="G67" s="26"/>
      <c r="H67" s="26">
        <v>84998501.430000007</v>
      </c>
      <c r="I67" s="18"/>
      <c r="K67" s="45"/>
      <c r="L67" s="37"/>
      <c r="N67" s="37"/>
      <c r="O67" s="37"/>
    </row>
    <row r="68" spans="1:18" s="19" customFormat="1" ht="10.95" customHeight="1" x14ac:dyDescent="0.2">
      <c r="A68" s="1"/>
      <c r="B68" s="1"/>
      <c r="C68" s="1"/>
      <c r="D68" s="51" t="s">
        <v>36</v>
      </c>
      <c r="E68" s="21" t="s">
        <v>8</v>
      </c>
      <c r="F68" s="47">
        <v>-984854444.93999982</v>
      </c>
      <c r="G68" s="23" t="s">
        <v>8</v>
      </c>
      <c r="H68" s="47">
        <v>-492964972.28999996</v>
      </c>
      <c r="I68" s="54"/>
      <c r="K68" s="45"/>
      <c r="L68" s="48"/>
      <c r="M68" s="48"/>
      <c r="N68" s="48"/>
      <c r="O68" s="48"/>
    </row>
    <row r="69" spans="1:18" s="19" customFormat="1" ht="16.95" customHeight="1" x14ac:dyDescent="0.2">
      <c r="A69" s="1"/>
      <c r="B69" s="1"/>
      <c r="C69" s="1"/>
      <c r="D69" s="55"/>
      <c r="E69" s="56"/>
      <c r="F69" s="57"/>
      <c r="G69" s="58"/>
      <c r="H69" s="57"/>
      <c r="I69" s="18"/>
      <c r="K69" s="45"/>
      <c r="L69" s="37"/>
      <c r="N69" s="37"/>
      <c r="O69" s="37"/>
    </row>
    <row r="70" spans="1:18" s="59" customFormat="1" ht="10.95" customHeight="1" x14ac:dyDescent="0.2">
      <c r="A70" s="1"/>
      <c r="B70" s="1"/>
      <c r="C70" s="1"/>
      <c r="D70" s="16" t="s">
        <v>37</v>
      </c>
      <c r="E70" s="17"/>
      <c r="F70" s="3"/>
      <c r="G70" s="52"/>
      <c r="H70" s="3"/>
      <c r="I70" s="18"/>
      <c r="J70" s="19"/>
      <c r="L70" s="48"/>
      <c r="M70" s="48"/>
      <c r="N70" s="48"/>
      <c r="O70" s="48"/>
      <c r="P70" s="19"/>
      <c r="Q70" s="19"/>
      <c r="R70" s="19"/>
    </row>
    <row r="71" spans="1:18" s="19" customFormat="1" ht="10.95" customHeight="1" x14ac:dyDescent="0.2">
      <c r="A71" s="1"/>
      <c r="B71" s="1"/>
      <c r="C71" s="1"/>
      <c r="D71" s="16" t="s">
        <v>7</v>
      </c>
      <c r="E71" s="21" t="s">
        <v>8</v>
      </c>
      <c r="F71" s="60">
        <v>1026513650.9999999</v>
      </c>
      <c r="G71" s="23" t="s">
        <v>8</v>
      </c>
      <c r="H71" s="60">
        <v>920540792.81999993</v>
      </c>
      <c r="I71" s="18"/>
      <c r="K71" s="45"/>
      <c r="L71" s="48"/>
      <c r="M71" s="48"/>
      <c r="N71" s="48"/>
      <c r="O71" s="48"/>
    </row>
    <row r="72" spans="1:18" s="19" customFormat="1" ht="10.95" customHeight="1" x14ac:dyDescent="0.2">
      <c r="A72" s="1"/>
      <c r="B72" s="1"/>
      <c r="C72" s="1"/>
      <c r="D72" s="24" t="s">
        <v>38</v>
      </c>
      <c r="E72" s="61"/>
      <c r="F72" s="26">
        <v>-98572169.590000004</v>
      </c>
      <c r="G72" s="26"/>
      <c r="H72" s="26">
        <v>-79359273.489999995</v>
      </c>
      <c r="I72" s="18"/>
      <c r="K72" s="62"/>
      <c r="L72" s="37"/>
      <c r="N72" s="37"/>
      <c r="O72" s="37"/>
    </row>
    <row r="73" spans="1:18" s="19" customFormat="1" ht="10.95" customHeight="1" x14ac:dyDescent="0.2">
      <c r="A73" s="1"/>
      <c r="B73" s="63"/>
      <c r="C73" s="63"/>
      <c r="D73" s="55" t="s">
        <v>39</v>
      </c>
      <c r="E73" s="56"/>
      <c r="F73" s="26">
        <v>-98572169.590000004</v>
      </c>
      <c r="G73" s="26"/>
      <c r="H73" s="26">
        <v>-79359273.489999995</v>
      </c>
      <c r="I73" s="18"/>
      <c r="K73" s="45"/>
      <c r="L73" s="37"/>
      <c r="N73" s="37"/>
      <c r="O73" s="37"/>
    </row>
    <row r="74" spans="1:18" s="19" customFormat="1" ht="10.95" customHeight="1" x14ac:dyDescent="0.2">
      <c r="A74" s="1"/>
      <c r="B74" s="1"/>
      <c r="C74" s="1"/>
      <c r="D74" s="55" t="s">
        <v>40</v>
      </c>
      <c r="E74" s="56"/>
      <c r="F74" s="26">
        <v>0</v>
      </c>
      <c r="G74" s="26"/>
      <c r="H74" s="26">
        <v>0</v>
      </c>
      <c r="I74" s="64"/>
      <c r="K74" s="45"/>
      <c r="L74" s="37"/>
      <c r="N74" s="37"/>
      <c r="O74" s="37"/>
    </row>
    <row r="75" spans="1:18" s="19" customFormat="1" ht="10.95" customHeight="1" x14ac:dyDescent="0.2">
      <c r="A75" s="1"/>
      <c r="B75" s="1"/>
      <c r="C75" s="1"/>
      <c r="D75" s="24" t="s">
        <v>41</v>
      </c>
      <c r="E75" s="61"/>
      <c r="F75" s="26">
        <v>1125085820.5899999</v>
      </c>
      <c r="G75" s="26"/>
      <c r="H75" s="26">
        <v>999900066.30999994</v>
      </c>
      <c r="I75" s="65"/>
      <c r="K75" s="66"/>
      <c r="L75" s="37"/>
      <c r="N75" s="37"/>
      <c r="O75" s="37"/>
    </row>
    <row r="76" spans="1:18" s="19" customFormat="1" ht="6" customHeight="1" x14ac:dyDescent="0.2">
      <c r="A76" s="1"/>
      <c r="B76" s="1"/>
      <c r="C76" s="1"/>
      <c r="D76" s="43"/>
      <c r="E76" s="25"/>
      <c r="F76" s="67"/>
      <c r="G76" s="44"/>
      <c r="H76" s="67"/>
      <c r="I76" s="18"/>
      <c r="K76" s="45"/>
      <c r="M76" s="48"/>
      <c r="N76" s="48"/>
      <c r="O76" s="48"/>
    </row>
    <row r="77" spans="1:18" s="19" customFormat="1" ht="10.95" customHeight="1" x14ac:dyDescent="0.2">
      <c r="A77" s="1"/>
      <c r="B77" s="1"/>
      <c r="C77" s="1"/>
      <c r="D77" s="16" t="s">
        <v>16</v>
      </c>
      <c r="E77" s="21" t="s">
        <v>8</v>
      </c>
      <c r="F77" s="47">
        <v>1720192059.29</v>
      </c>
      <c r="G77" s="23" t="s">
        <v>8</v>
      </c>
      <c r="H77" s="47">
        <v>1585845627.6700001</v>
      </c>
      <c r="I77" s="18"/>
      <c r="K77" s="45"/>
      <c r="L77" s="48"/>
      <c r="N77" s="37"/>
      <c r="O77" s="37"/>
    </row>
    <row r="78" spans="1:18" s="19" customFormat="1" ht="10.95" customHeight="1" x14ac:dyDescent="0.2">
      <c r="A78" s="1"/>
      <c r="B78" s="68"/>
      <c r="C78" s="68"/>
      <c r="D78" s="24" t="s">
        <v>42</v>
      </c>
      <c r="E78" s="61"/>
      <c r="F78" s="26">
        <v>315508809.52999997</v>
      </c>
      <c r="G78" s="26"/>
      <c r="H78" s="26">
        <v>277262952.12</v>
      </c>
      <c r="I78" s="18"/>
      <c r="K78" s="45"/>
      <c r="L78" s="37"/>
      <c r="N78" s="37"/>
      <c r="O78" s="37"/>
    </row>
    <row r="79" spans="1:18" s="19" customFormat="1" ht="10.95" customHeight="1" x14ac:dyDescent="0.2">
      <c r="A79" s="1"/>
      <c r="B79" s="68"/>
      <c r="C79" s="68"/>
      <c r="D79" s="55" t="s">
        <v>39</v>
      </c>
      <c r="E79" s="56"/>
      <c r="F79" s="26">
        <v>315508809.52999997</v>
      </c>
      <c r="G79" s="26"/>
      <c r="H79" s="26">
        <v>277262952.12</v>
      </c>
      <c r="I79" s="18"/>
      <c r="K79" s="62"/>
      <c r="L79" s="37"/>
      <c r="N79" s="37"/>
      <c r="O79" s="37"/>
    </row>
    <row r="80" spans="1:18" s="19" customFormat="1" ht="10.95" customHeight="1" x14ac:dyDescent="0.2">
      <c r="A80" s="1"/>
      <c r="B80" s="68"/>
      <c r="C80" s="68"/>
      <c r="D80" s="55" t="s">
        <v>40</v>
      </c>
      <c r="E80" s="56"/>
      <c r="F80" s="26">
        <v>0</v>
      </c>
      <c r="G80" s="26"/>
      <c r="H80" s="26">
        <v>0</v>
      </c>
      <c r="I80" s="18"/>
      <c r="K80" s="45"/>
      <c r="L80" s="37"/>
      <c r="N80" s="37"/>
      <c r="O80" s="37"/>
    </row>
    <row r="81" spans="1:15" s="19" customFormat="1" ht="10.95" customHeight="1" x14ac:dyDescent="0.2">
      <c r="A81" s="1"/>
      <c r="B81" s="68"/>
      <c r="C81" s="68"/>
      <c r="D81" s="24" t="s">
        <v>43</v>
      </c>
      <c r="E81" s="61"/>
      <c r="F81" s="26">
        <v>1404683249.76</v>
      </c>
      <c r="G81" s="26"/>
      <c r="H81" s="26">
        <v>1308582675.55</v>
      </c>
      <c r="I81" s="18"/>
      <c r="K81" s="66"/>
      <c r="L81" s="37"/>
      <c r="M81" s="53"/>
      <c r="N81" s="53"/>
      <c r="O81" s="53"/>
    </row>
    <row r="82" spans="1:15" s="19" customFormat="1" ht="10.95" customHeight="1" x14ac:dyDescent="0.2">
      <c r="A82" s="1"/>
      <c r="B82" s="68"/>
      <c r="C82" s="68"/>
      <c r="D82" s="51" t="s">
        <v>44</v>
      </c>
      <c r="E82" s="21" t="s">
        <v>8</v>
      </c>
      <c r="F82" s="47">
        <v>-693678408.29000008</v>
      </c>
      <c r="G82" s="23" t="s">
        <v>8</v>
      </c>
      <c r="H82" s="47">
        <v>-665304834.85000014</v>
      </c>
      <c r="I82" s="18"/>
      <c r="K82" s="69"/>
      <c r="L82" s="48"/>
      <c r="M82" s="53"/>
      <c r="N82" s="53"/>
      <c r="O82" s="53"/>
    </row>
    <row r="83" spans="1:15" s="19" customFormat="1" ht="13.95" customHeight="1" x14ac:dyDescent="0.2">
      <c r="A83" s="1"/>
      <c r="B83" s="68"/>
      <c r="C83" s="68"/>
      <c r="D83" s="70"/>
      <c r="E83" s="71"/>
      <c r="F83" s="72"/>
      <c r="G83" s="73"/>
      <c r="H83" s="72"/>
      <c r="I83" s="18"/>
      <c r="K83" s="69"/>
      <c r="M83" s="53"/>
      <c r="N83" s="53"/>
      <c r="O83" s="53"/>
    </row>
    <row r="84" spans="1:15" s="19" customFormat="1" ht="10.95" customHeight="1" x14ac:dyDescent="0.2">
      <c r="A84" s="1"/>
      <c r="B84" s="68"/>
      <c r="C84" s="68"/>
      <c r="D84" s="51" t="s">
        <v>45</v>
      </c>
      <c r="E84" s="21" t="s">
        <v>8</v>
      </c>
      <c r="F84" s="47">
        <v>-405278404.32000005</v>
      </c>
      <c r="G84" s="23" t="s">
        <v>8</v>
      </c>
      <c r="H84" s="47">
        <v>646773346.25999999</v>
      </c>
      <c r="I84" s="18"/>
      <c r="K84" s="74"/>
      <c r="L84" s="48"/>
      <c r="M84" s="75"/>
      <c r="N84" s="75"/>
      <c r="O84" s="75"/>
    </row>
    <row r="85" spans="1:15" s="19" customFormat="1" ht="10.95" customHeight="1" x14ac:dyDescent="0.2">
      <c r="A85" s="1"/>
      <c r="B85" s="68"/>
      <c r="C85" s="68"/>
      <c r="D85" s="43" t="s">
        <v>46</v>
      </c>
      <c r="E85" s="25"/>
      <c r="F85" s="26">
        <v>1123215007.1700001</v>
      </c>
      <c r="G85" s="26"/>
      <c r="H85" s="26">
        <v>476441660.91000003</v>
      </c>
      <c r="I85" s="18"/>
      <c r="K85" s="48"/>
      <c r="L85" s="48"/>
      <c r="M85" s="75"/>
      <c r="N85" s="75"/>
      <c r="O85" s="75"/>
    </row>
    <row r="86" spans="1:15" s="19" customFormat="1" ht="10.95" customHeight="1" x14ac:dyDescent="0.2">
      <c r="A86" s="1"/>
      <c r="B86" s="68"/>
      <c r="C86" s="68"/>
      <c r="D86" s="43" t="s">
        <v>47</v>
      </c>
      <c r="E86" s="25"/>
      <c r="F86" s="26">
        <v>717936602.85000002</v>
      </c>
      <c r="G86" s="26"/>
      <c r="H86" s="26">
        <v>1123215007.1700001</v>
      </c>
      <c r="I86" s="18"/>
      <c r="K86" s="48"/>
      <c r="L86" s="48"/>
      <c r="M86" s="76"/>
      <c r="N86" s="76"/>
      <c r="O86" s="76"/>
    </row>
    <row r="87" spans="1:15" ht="4.95" customHeight="1" x14ac:dyDescent="0.3">
      <c r="D87" s="77"/>
      <c r="E87" s="78"/>
      <c r="F87" s="79"/>
      <c r="G87" s="79"/>
      <c r="H87" s="79"/>
      <c r="I87" s="80"/>
    </row>
    <row r="88" spans="1:15" ht="2.4" customHeight="1" x14ac:dyDescent="0.3">
      <c r="D88" s="19"/>
      <c r="F88" s="81"/>
    </row>
    <row r="89" spans="1:15" ht="26.4" customHeight="1" x14ac:dyDescent="0.35">
      <c r="A89" s="2"/>
      <c r="B89" s="84"/>
      <c r="C89" s="84"/>
      <c r="D89" s="85"/>
      <c r="E89" s="85"/>
      <c r="F89" s="85"/>
      <c r="G89" s="85"/>
      <c r="H89" s="85"/>
      <c r="I89" s="85"/>
      <c r="J89" s="85"/>
      <c r="K89" s="82"/>
    </row>
    <row r="90" spans="1:15" ht="14.4" customHeight="1" x14ac:dyDescent="0.3"/>
    <row r="92" spans="1:15" x14ac:dyDescent="0.3">
      <c r="D92" s="86"/>
      <c r="E92" s="86"/>
      <c r="F92" s="86"/>
      <c r="G92" s="86"/>
      <c r="H92" s="86"/>
    </row>
  </sheetData>
  <mergeCells count="5">
    <mergeCell ref="D18:I18"/>
    <mergeCell ref="D19:I19"/>
    <mergeCell ref="D20:I20"/>
    <mergeCell ref="D89:J89"/>
    <mergeCell ref="D92:H92"/>
  </mergeCells>
  <pageMargins left="0.39370078740157483" right="0.39370078740157483" top="0.55118110236220474" bottom="0.39370078740157483" header="0" footer="0"/>
  <pageSetup scale="70" orientation="portrait" errors="NA" r:id="rId1"/>
  <headerFooter alignWithMargins="0"/>
  <rowBreaks count="1" manualBreakCount="1">
    <brk id="89" max="16383" man="1"/>
  </rowBreaks>
  <ignoredErrors>
    <ignoredError sqref="F22 H2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GEN EFE Consolidado</vt:lpstr>
      <vt:lpstr>'GEN EFE Consolidado'!Área_de_impresión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Mramos2</dc:creator>
  <cp:lastModifiedBy>Mramos2</cp:lastModifiedBy>
  <cp:lastPrinted>2017-05-12T16:58:50Z</cp:lastPrinted>
  <dcterms:created xsi:type="dcterms:W3CDTF">2017-05-09T17:17:54Z</dcterms:created>
  <dcterms:modified xsi:type="dcterms:W3CDTF">2017-05-17T17:17:37Z</dcterms:modified>
</cp:coreProperties>
</file>