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Cuenta Pública\Estados Financieros en Excel\1. RESULTADOS GENERALES\"/>
    </mc:Choice>
  </mc:AlternateContent>
  <bookViews>
    <workbookView xWindow="0" yWindow="0" windowWidth="12800" windowHeight="5820"/>
  </bookViews>
  <sheets>
    <sheet name="GEN ESF Consolidado" sheetId="1" r:id="rId1"/>
  </sheets>
  <externalReferences>
    <externalReference r:id="rId2"/>
  </externalReferences>
  <definedNames>
    <definedName name="P.E.2016">[1]Sheet1!$C$12:$I$44</definedName>
    <definedName name="_xlnm.Print_Titles" localSheetId="0">'GEN ESF Consolidado'!$1:$30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0" i="1" l="1"/>
  <c r="P70" i="1"/>
  <c r="R75" i="1"/>
  <c r="P75" i="1"/>
  <c r="R62" i="1"/>
  <c r="P62" i="1"/>
  <c r="R53" i="1"/>
  <c r="E53" i="1"/>
  <c r="K51" i="1"/>
  <c r="P53" i="1"/>
  <c r="I55" i="1"/>
  <c r="G55" i="1"/>
  <c r="R44" i="1"/>
  <c r="I43" i="1"/>
  <c r="E41" i="1"/>
  <c r="P44" i="1"/>
  <c r="G43" i="1"/>
  <c r="G78" i="1" s="1"/>
  <c r="I78" i="1" l="1"/>
  <c r="P76" i="1"/>
  <c r="R54" i="1"/>
  <c r="P54" i="1"/>
  <c r="R76" i="1"/>
  <c r="R78" i="1" s="1"/>
  <c r="P78" i="1" l="1"/>
</calcChain>
</file>

<file path=xl/sharedStrings.xml><?xml version="1.0" encoding="utf-8"?>
<sst xmlns="http://schemas.openxmlformats.org/spreadsheetml/2006/main" count="63" uniqueCount="62">
  <si>
    <t>GOBIERNO DEL ESTADO DE NAYARIT</t>
  </si>
  <si>
    <t>ESTADO DE SITUACIÓN FINANCIERA</t>
  </si>
  <si>
    <t>AL 31 DE DICIEMBRE DE 2016 Y 2015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</si>
  <si>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</si>
  <si>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</si>
  <si>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</si>
  <si>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</si>
  <si>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</si>
  <si>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</si>
  <si>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</si>
  <si>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</si>
  <si>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</si>
  <si>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</si>
  <si>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</si>
  <si>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</si>
  <si>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</si>
  <si>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</si>
  <si>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</si>
  <si>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</si>
  <si>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</si>
  <si>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</si>
  <si>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</si>
  <si>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TOTAL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</si>
  <si>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</si>
  <si>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</si>
  <si>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</si>
  <si>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</si>
  <si>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</si>
  <si>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</si>
  <si>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</si>
  <si>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</si>
  <si>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</si>
  <si>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</si>
  <si>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</si>
  <si>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</si>
  <si>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</si>
  <si>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</si>
  <si>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</si>
  <si>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</si>
  <si>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</si>
  <si>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</si>
  <si>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</si>
  <si>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</si>
  <si>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</si>
  <si>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</si>
  <si>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</si>
  <si>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TOTAL DE HACIENDA PÚBLICA/PATRIMONIO CONTRIBUIDO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</si>
  <si>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</si>
  <si>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</si>
  <si>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</si>
  <si>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</si>
  <si>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</si>
  <si>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</si>
  <si>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TOTAL DE HACIENDA PÚBLICA/PATRIMONIO GENERADO</t>
  </si>
  <si>
    <t>EXCESO O INSUFICIENCIA EN LA ACTUALIZACIÓN DE LA HACIENDA PÚBLICA/PATRIMONIO</t>
  </si>
  <si>
    <t xml:space="preserve"> </t>
  </si>
  <si>
    <t>RESULTADO POR POSICIÓN MONETARIA</t>
  </si>
  <si>
    <t>RESULTADO POR TENENCIA DE ACTIVOS NO MONETARIOS</t>
  </si>
  <si>
    <t>TOTAL DE EXCESO O INSUFICIENCIA EN LA ACTUALIZACIÓN DE LA HACIENDA PÚBLICA/PATRIMONIO</t>
  </si>
  <si>
    <t>TOTAL HACIENDA PÚBLICA/PATRIMONIO</t>
  </si>
  <si>
    <t>TOTAL DEL ACTIVO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</si>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</sst>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-;\ &quot;$&quot;* \ \(#,##0.00\);_-* &quot;-&quot;??_-;_-@_-"/>
    <numFmt numFmtId="165" formatCode="_-* #,##0.00_-;\(\ #,##0.00\);_-* &quot;-&quot;??_-;_-@_-"/>
    <numFmt numFmtId="166" formatCode="_ &quot;$&quot;\ * #,##0.00_-;\ &quot;$&quot;* \ \(#,##0.00\);_-&quot;$&quot;\ * &quot;-&quot;??_-;_-@_-"/>
  </numFmts>
  <fonts count="18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 Special G1"/>
      <family val="2"/>
    </font>
    <font>
      <b/>
      <sz val="11"/>
      <color theme="1" tint="0.34998626667073579"/>
      <name val="Arial Narrow"/>
      <family val="2"/>
    </font>
    <font>
      <b/>
      <sz val="12"/>
      <color theme="1" tint="0.34998626667073579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8"/>
      <color theme="0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color theme="1" tint="0.34998626667073579"/>
      <name val="Arial Narrow"/>
      <family val="2"/>
    </font>
    <font>
      <b/>
      <sz val="12"/>
      <color theme="0"/>
      <name val="Arial Narrow"/>
      <family val="2"/>
    </font>
    <font>
      <sz val="11"/>
      <color indexed="8"/>
      <name val="Calibri"/>
      <family val="2"/>
    </font>
    <font>
      <sz val="8.0500000000000007"/>
      <color indexed="8"/>
      <name val="Arial Narrow"/>
      <family val="2"/>
    </font>
    <font>
      <sz val="10"/>
      <color indexed="8"/>
      <name val="Arial Narrow"/>
      <family val="2"/>
    </font>
    <font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41" fontId="5" fillId="2" borderId="0" xfId="2" applyNumberFormat="1" applyFont="1" applyFill="1" applyBorder="1" applyAlignment="1">
      <alignment vertical="center"/>
    </xf>
    <xf numFmtId="41" fontId="1" fillId="2" borderId="0" xfId="2" applyNumberFormat="1" applyFont="1" applyFill="1" applyBorder="1" applyAlignment="1">
      <alignment vertical="center"/>
    </xf>
    <xf numFmtId="41" fontId="1" fillId="2" borderId="0" xfId="2" applyNumberFormat="1" applyFont="1" applyFill="1" applyBorder="1" applyAlignment="1">
      <alignment horizontal="left" vertical="center"/>
    </xf>
    <xf numFmtId="41" fontId="6" fillId="2" borderId="0" xfId="2" applyNumberFormat="1" applyFont="1" applyFill="1" applyBorder="1" applyAlignment="1">
      <alignment vertical="center"/>
    </xf>
    <xf numFmtId="41" fontId="7" fillId="3" borderId="1" xfId="2" applyNumberFormat="1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horizontal="center" vertical="center"/>
    </xf>
    <xf numFmtId="41" fontId="7" fillId="2" borderId="0" xfId="2" applyNumberFormat="1" applyFont="1" applyFill="1" applyBorder="1" applyAlignment="1">
      <alignment vertical="center"/>
    </xf>
    <xf numFmtId="41" fontId="9" fillId="2" borderId="0" xfId="2" applyNumberFormat="1" applyFont="1" applyFill="1" applyBorder="1" applyAlignment="1">
      <alignment vertical="top"/>
    </xf>
    <xf numFmtId="41" fontId="10" fillId="3" borderId="4" xfId="2" applyNumberFormat="1" applyFont="1" applyFill="1" applyBorder="1" applyAlignment="1">
      <alignment vertical="top"/>
    </xf>
    <xf numFmtId="41" fontId="10" fillId="3" borderId="5" xfId="2" applyNumberFormat="1" applyFont="1" applyFill="1" applyBorder="1" applyAlignment="1">
      <alignment horizontal="center" vertical="top"/>
    </xf>
    <xf numFmtId="41" fontId="12" fillId="2" borderId="0" xfId="2" applyNumberFormat="1" applyFont="1" applyFill="1" applyBorder="1" applyAlignment="1">
      <alignment vertical="top" wrapText="1"/>
    </xf>
    <xf numFmtId="41" fontId="10" fillId="2" borderId="0" xfId="2" applyNumberFormat="1" applyFont="1" applyFill="1" applyBorder="1" applyAlignment="1">
      <alignment vertical="top"/>
    </xf>
    <xf numFmtId="41" fontId="12" fillId="2" borderId="0" xfId="2" applyNumberFormat="1" applyFont="1" applyFill="1" applyBorder="1" applyAlignment="1">
      <alignment vertical="center"/>
    </xf>
    <xf numFmtId="41" fontId="10" fillId="3" borderId="4" xfId="2" applyNumberFormat="1" applyFont="1" applyFill="1" applyBorder="1" applyAlignment="1">
      <alignment vertical="center"/>
    </xf>
    <xf numFmtId="41" fontId="10" fillId="2" borderId="0" xfId="2" applyNumberFormat="1" applyFont="1" applyFill="1" applyBorder="1" applyAlignment="1">
      <alignment horizontal="center" vertical="center"/>
    </xf>
    <xf numFmtId="41" fontId="10" fillId="2" borderId="0" xfId="2" applyNumberFormat="1" applyFont="1" applyFill="1" applyBorder="1" applyAlignment="1">
      <alignment vertical="center"/>
    </xf>
    <xf numFmtId="41" fontId="9" fillId="2" borderId="0" xfId="2" applyNumberFormat="1" applyFont="1" applyFill="1" applyBorder="1" applyAlignment="1">
      <alignment vertical="center"/>
    </xf>
    <xf numFmtId="41" fontId="10" fillId="3" borderId="5" xfId="2" applyNumberFormat="1" applyFont="1" applyFill="1" applyBorder="1" applyAlignment="1">
      <alignment horizontal="center" vertical="center"/>
    </xf>
    <xf numFmtId="41" fontId="12" fillId="2" borderId="0" xfId="2" applyNumberFormat="1" applyFont="1" applyFill="1" applyBorder="1" applyAlignment="1">
      <alignment vertical="center" wrapText="1"/>
    </xf>
    <xf numFmtId="41" fontId="2" fillId="2" borderId="0" xfId="2" applyNumberFormat="1" applyFont="1" applyFill="1" applyBorder="1" applyAlignment="1">
      <alignment vertical="center"/>
    </xf>
    <xf numFmtId="41" fontId="1" fillId="3" borderId="6" xfId="2" applyNumberFormat="1" applyFont="1" applyFill="1" applyBorder="1" applyAlignment="1">
      <alignment vertical="center"/>
    </xf>
    <xf numFmtId="41" fontId="1" fillId="3" borderId="8" xfId="2" applyNumberFormat="1" applyFont="1" applyFill="1" applyBorder="1" applyAlignment="1">
      <alignment horizontal="center" vertical="center"/>
    </xf>
    <xf numFmtId="41" fontId="5" fillId="2" borderId="0" xfId="2" applyNumberFormat="1" applyFont="1" applyFill="1" applyBorder="1" applyAlignment="1">
      <alignment vertical="center" wrapText="1"/>
    </xf>
    <xf numFmtId="41" fontId="1" fillId="2" borderId="0" xfId="2" applyNumberFormat="1" applyFont="1" applyFill="1" applyBorder="1" applyAlignment="1">
      <alignment horizontal="center" vertical="center"/>
    </xf>
    <xf numFmtId="41" fontId="1" fillId="2" borderId="9" xfId="2" applyNumberFormat="1" applyFont="1" applyFill="1" applyBorder="1" applyAlignment="1">
      <alignment vertical="center"/>
    </xf>
    <xf numFmtId="41" fontId="1" fillId="2" borderId="10" xfId="2" applyNumberFormat="1" applyFont="1" applyFill="1" applyBorder="1" applyAlignment="1">
      <alignment horizontal="center" vertical="center"/>
    </xf>
    <xf numFmtId="41" fontId="1" fillId="2" borderId="11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Border="1" applyAlignment="1">
      <alignment vertical="center"/>
    </xf>
    <xf numFmtId="0" fontId="13" fillId="2" borderId="0" xfId="2" quotePrefix="1" applyNumberFormat="1" applyFont="1" applyFill="1" applyBorder="1" applyAlignment="1">
      <alignment horizontal="left" vertical="center" wrapText="1"/>
    </xf>
    <xf numFmtId="0" fontId="13" fillId="2" borderId="12" xfId="2" quotePrefix="1" applyNumberFormat="1" applyFont="1" applyFill="1" applyBorder="1" applyAlignment="1">
      <alignment horizontal="left" vertical="center" wrapText="1"/>
    </xf>
    <xf numFmtId="0" fontId="7" fillId="2" borderId="13" xfId="2" applyNumberFormat="1" applyFont="1" applyFill="1" applyBorder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vertical="center"/>
    </xf>
    <xf numFmtId="0" fontId="8" fillId="2" borderId="14" xfId="2" quotePrefix="1" applyNumberFormat="1" applyFont="1" applyFill="1" applyBorder="1" applyAlignment="1">
      <alignment horizontal="center" vertical="center"/>
    </xf>
    <xf numFmtId="0" fontId="8" fillId="2" borderId="0" xfId="2" quotePrefix="1" applyNumberFormat="1" applyFont="1" applyFill="1" applyBorder="1" applyAlignment="1">
      <alignment horizontal="center" vertical="center"/>
    </xf>
    <xf numFmtId="0" fontId="8" fillId="2" borderId="12" xfId="2" applyNumberFormat="1" applyFont="1" applyFill="1" applyBorder="1" applyAlignment="1">
      <alignment vertical="center"/>
    </xf>
    <xf numFmtId="41" fontId="5" fillId="2" borderId="0" xfId="2" quotePrefix="1" applyNumberFormat="1" applyFont="1" applyFill="1" applyBorder="1" applyAlignment="1">
      <alignment horizontal="left" vertical="center" wrapText="1"/>
    </xf>
    <xf numFmtId="41" fontId="1" fillId="2" borderId="13" xfId="2" applyNumberFormat="1" applyFont="1" applyFill="1" applyBorder="1" applyAlignment="1">
      <alignment horizontal="left" vertical="center" wrapText="1"/>
    </xf>
    <xf numFmtId="41" fontId="3" fillId="2" borderId="0" xfId="2" applyNumberFormat="1" applyFont="1" applyFill="1" applyBorder="1" applyAlignment="1">
      <alignment horizontal="left" vertical="center"/>
    </xf>
    <xf numFmtId="41" fontId="1" fillId="2" borderId="12" xfId="2" applyNumberFormat="1" applyFont="1" applyFill="1" applyBorder="1" applyAlignment="1">
      <alignment vertical="center"/>
    </xf>
    <xf numFmtId="41" fontId="5" fillId="2" borderId="0" xfId="2" applyNumberFormat="1" applyFont="1" applyFill="1" applyBorder="1" applyAlignment="1">
      <alignment horizontal="left" vertical="center" wrapText="1"/>
    </xf>
    <xf numFmtId="41" fontId="1" fillId="2" borderId="0" xfId="2" applyNumberFormat="1" applyFont="1" applyFill="1" applyBorder="1" applyAlignment="1">
      <alignment horizontal="left" vertical="center" indent="1"/>
    </xf>
    <xf numFmtId="44" fontId="1" fillId="2" borderId="0" xfId="3" applyFont="1" applyFill="1" applyBorder="1" applyAlignment="1">
      <alignment vertical="center"/>
    </xf>
    <xf numFmtId="43" fontId="1" fillId="2" borderId="0" xfId="2" applyFont="1" applyFill="1" applyBorder="1" applyAlignment="1">
      <alignment vertical="center"/>
    </xf>
    <xf numFmtId="164" fontId="1" fillId="2" borderId="0" xfId="3" applyNumberFormat="1" applyFont="1" applyFill="1" applyBorder="1" applyAlignment="1">
      <alignment vertical="center"/>
    </xf>
    <xf numFmtId="165" fontId="1" fillId="2" borderId="0" xfId="2" applyNumberFormat="1" applyFont="1" applyFill="1" applyBorder="1" applyAlignment="1">
      <alignment vertical="center"/>
    </xf>
    <xf numFmtId="41" fontId="1" fillId="2" borderId="13" xfId="2" applyNumberFormat="1" applyFont="1" applyFill="1" applyBorder="1" applyAlignment="1">
      <alignment vertical="center"/>
    </xf>
    <xf numFmtId="41" fontId="1" fillId="2" borderId="0" xfId="2" applyNumberFormat="1" applyFont="1" applyFill="1" applyBorder="1" applyAlignment="1">
      <alignment vertical="top" wrapText="1"/>
    </xf>
    <xf numFmtId="165" fontId="1" fillId="2" borderId="14" xfId="2" applyNumberFormat="1" applyFont="1" applyFill="1" applyBorder="1" applyAlignment="1">
      <alignment vertical="center"/>
    </xf>
    <xf numFmtId="41" fontId="1" fillId="2" borderId="0" xfId="2" applyNumberFormat="1" applyFont="1" applyFill="1" applyBorder="1" applyAlignment="1">
      <alignment horizontal="left" vertical="center" indent="2"/>
    </xf>
    <xf numFmtId="166" fontId="1" fillId="2" borderId="0" xfId="3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14" xfId="3" applyNumberFormat="1" applyFont="1" applyFill="1" applyBorder="1" applyAlignment="1">
      <alignment vertical="center"/>
    </xf>
    <xf numFmtId="166" fontId="1" fillId="2" borderId="15" xfId="3" applyNumberFormat="1" applyFont="1" applyFill="1" applyBorder="1" applyAlignment="1">
      <alignment vertical="center"/>
    </xf>
    <xf numFmtId="41" fontId="3" fillId="2" borderId="0" xfId="2" applyNumberFormat="1" applyFont="1" applyFill="1" applyBorder="1" applyAlignment="1">
      <alignment horizontal="left" vertical="center" indent="2"/>
    </xf>
    <xf numFmtId="41" fontId="3" fillId="2" borderId="0" xfId="2" applyNumberFormat="1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43" fontId="1" fillId="2" borderId="14" xfId="1" applyFont="1" applyFill="1" applyBorder="1" applyAlignment="1">
      <alignment vertical="center"/>
    </xf>
    <xf numFmtId="0" fontId="15" fillId="2" borderId="0" xfId="4" applyFont="1" applyFill="1" applyBorder="1" applyAlignment="1">
      <alignment horizontal="left" vertical="center"/>
    </xf>
    <xf numFmtId="43" fontId="1" fillId="2" borderId="14" xfId="2" applyFont="1" applyFill="1" applyBorder="1" applyAlignment="1">
      <alignment vertical="center"/>
    </xf>
    <xf numFmtId="44" fontId="1" fillId="2" borderId="15" xfId="3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41" fontId="3" fillId="2" borderId="0" xfId="2" applyNumberFormat="1" applyFont="1" applyFill="1" applyBorder="1" applyAlignment="1">
      <alignment horizontal="left" vertical="center" wrapText="1" indent="1"/>
    </xf>
    <xf numFmtId="41" fontId="3" fillId="2" borderId="0" xfId="2" applyNumberFormat="1" applyFont="1" applyFill="1" applyBorder="1" applyAlignment="1">
      <alignment horizontal="left" vertical="center" indent="1"/>
    </xf>
    <xf numFmtId="44" fontId="3" fillId="2" borderId="16" xfId="3" applyFont="1" applyFill="1" applyBorder="1" applyAlignment="1">
      <alignment vertical="center"/>
    </xf>
    <xf numFmtId="41" fontId="1" fillId="2" borderId="0" xfId="2" applyNumberFormat="1" applyFont="1" applyFill="1" applyBorder="1" applyAlignment="1">
      <alignment horizontal="left" vertical="center" wrapText="1"/>
    </xf>
    <xf numFmtId="41" fontId="1" fillId="2" borderId="0" xfId="2" applyNumberFormat="1" applyFont="1" applyFill="1" applyBorder="1" applyAlignment="1">
      <alignment horizontal="left" vertical="top" wrapText="1"/>
    </xf>
    <xf numFmtId="41" fontId="1" fillId="2" borderId="17" xfId="2" applyNumberFormat="1" applyFont="1" applyFill="1" applyBorder="1" applyAlignment="1">
      <alignment vertical="center"/>
    </xf>
    <xf numFmtId="41" fontId="1" fillId="2" borderId="14" xfId="2" applyNumberFormat="1" applyFont="1" applyFill="1" applyBorder="1" applyAlignment="1">
      <alignment horizontal="left" vertical="center"/>
    </xf>
    <xf numFmtId="41" fontId="1" fillId="2" borderId="14" xfId="2" applyNumberFormat="1" applyFont="1" applyFill="1" applyBorder="1" applyAlignment="1">
      <alignment vertical="center"/>
    </xf>
    <xf numFmtId="41" fontId="1" fillId="2" borderId="18" xfId="2" applyNumberFormat="1" applyFont="1" applyFill="1" applyBorder="1" applyAlignment="1">
      <alignment vertical="center"/>
    </xf>
    <xf numFmtId="0" fontId="16" fillId="2" borderId="0" xfId="4" applyNumberFormat="1" applyFont="1" applyFill="1" applyBorder="1" applyAlignment="1" applyProtection="1"/>
    <xf numFmtId="0" fontId="15" fillId="2" borderId="0" xfId="4" applyFont="1" applyFill="1" applyAlignment="1">
      <alignment horizontal="left" vertical="center"/>
    </xf>
    <xf numFmtId="41" fontId="3" fillId="2" borderId="0" xfId="2" applyNumberFormat="1" applyFont="1" applyFill="1" applyBorder="1" applyAlignment="1">
      <alignment horizontal="left" vertical="center" wrapText="1" indent="2"/>
    </xf>
    <xf numFmtId="41" fontId="17" fillId="2" borderId="0" xfId="2" quotePrefix="1" applyNumberFormat="1" applyFont="1" applyFill="1" applyBorder="1" applyAlignment="1">
      <alignment horizontal="center" vertical="center"/>
    </xf>
    <xf numFmtId="41" fontId="17" fillId="2" borderId="0" xfId="2" applyNumberFormat="1" applyFont="1" applyFill="1" applyBorder="1" applyAlignment="1">
      <alignment horizontal="center" vertical="center"/>
    </xf>
    <xf numFmtId="41" fontId="8" fillId="3" borderId="2" xfId="2" applyNumberFormat="1" applyFont="1" applyFill="1" applyBorder="1" applyAlignment="1">
      <alignment horizontal="center"/>
    </xf>
    <xf numFmtId="41" fontId="8" fillId="3" borderId="3" xfId="2" applyNumberFormat="1" applyFont="1" applyFill="1" applyBorder="1" applyAlignment="1">
      <alignment horizontal="center"/>
    </xf>
    <xf numFmtId="41" fontId="11" fillId="3" borderId="0" xfId="2" applyNumberFormat="1" applyFont="1" applyFill="1" applyBorder="1" applyAlignment="1">
      <alignment horizontal="center" vertical="top"/>
    </xf>
    <xf numFmtId="41" fontId="11" fillId="3" borderId="0" xfId="2" applyNumberFormat="1" applyFont="1" applyFill="1" applyBorder="1" applyAlignment="1">
      <alignment horizontal="center"/>
    </xf>
    <xf numFmtId="41" fontId="11" fillId="3" borderId="5" xfId="2" applyNumberFormat="1" applyFont="1" applyFill="1" applyBorder="1" applyAlignment="1">
      <alignment horizontal="center"/>
    </xf>
    <xf numFmtId="41" fontId="10" fillId="3" borderId="0" xfId="2" applyNumberFormat="1" applyFont="1" applyFill="1" applyBorder="1" applyAlignment="1">
      <alignment horizontal="center" vertical="center"/>
    </xf>
    <xf numFmtId="41" fontId="1" fillId="3" borderId="7" xfId="2" applyNumberFormat="1" applyFont="1" applyFill="1" applyBorder="1" applyAlignment="1">
      <alignment horizontal="center" vertical="center"/>
    </xf>
    <xf numFmtId="44" fontId="3" fillId="2" borderId="0" xfId="3" applyFont="1" applyFill="1" applyBorder="1" applyAlignment="1">
      <alignment horizontal="left" vertical="center" wrapText="1" indent="2"/>
    </xf>
  </cellXfs>
  <cellStyles count="5">
    <cellStyle name="Millares" xfId="1" builtinId="3"/>
    <cellStyle name="Millares 3" xfId="2"/>
    <cellStyle name="Moneda 2" xfId="3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11981</xdr:colOff>
      <xdr:row>0</xdr:row>
      <xdr:rowOff>0</xdr:rowOff>
    </xdr:from>
    <xdr:to>
      <xdr:col>15</xdr:col>
      <xdr:colOff>215661</xdr:colOff>
      <xdr:row>17</xdr:row>
      <xdr:rowOff>35943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1197F-CC57-4605-BECF-9F39071DAAC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1981" y="0"/>
          <a:ext cx="12448397" cy="32948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amos2/Documents/Cuentas%20P&#250;blicas%20e%20IAGF/2016/Cuenta%20P&#250;blica/1%20Resultados%20Generales/1%20ESF%20%20Estado%20de%20Situaci&#243;n%20Financiera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"/>
      <sheetName val="ECSF"/>
      <sheetName val="Información 2016-2015"/>
      <sheetName val="Sheet1"/>
    </sheetNames>
    <sheetDataSet>
      <sheetData sheetId="0"/>
      <sheetData sheetId="1"/>
      <sheetData sheetId="2"/>
      <sheetData sheetId="3"/>
      <sheetData sheetId="4">
        <row r="12">
          <cell r="C12" t="str">
            <v>EFECTIVO Y EQUIVALENTES</v>
          </cell>
          <cell r="G12">
            <v>429266809.05000001</v>
          </cell>
          <cell r="I12">
            <v>630457805.21000004</v>
          </cell>
        </row>
        <row r="13">
          <cell r="C13" t="str">
            <v>DERECHOS A RECIBIR EFECTIVO O EQUIVALENTES</v>
          </cell>
          <cell r="G13">
            <v>682412510.92999995</v>
          </cell>
          <cell r="I13">
            <v>692012658.00999999</v>
          </cell>
        </row>
        <row r="14">
          <cell r="C14" t="str">
            <v>DERECHOS A RECIBIR BIENES O SERVICIOS</v>
          </cell>
          <cell r="G14">
            <v>91102268.579999998</v>
          </cell>
          <cell r="I14">
            <v>104792615.73999999</v>
          </cell>
        </row>
        <row r="15">
          <cell r="C15" t="str">
            <v>OTROS ACTIVOS CIRCULANTES</v>
          </cell>
          <cell r="G15">
            <v>62353601.740000002</v>
          </cell>
          <cell r="I15">
            <v>56559218</v>
          </cell>
        </row>
        <row r="16">
          <cell r="D16" t="str">
            <v>TOTAL DE ACTIVOS CIRCULANTES</v>
          </cell>
          <cell r="G16">
            <v>1265135190.3</v>
          </cell>
          <cell r="I16">
            <v>1483822296.96</v>
          </cell>
        </row>
        <row r="17">
          <cell r="C17" t="str">
            <v>ACTIVO NO CIRCULANTE</v>
          </cell>
        </row>
        <row r="18">
          <cell r="C18" t="str">
            <v>INVERSIONES FINANCIERAS A LARGO PLAZO</v>
          </cell>
          <cell r="G18">
            <v>285288344.31</v>
          </cell>
          <cell r="I18">
            <v>294322859.26999998</v>
          </cell>
        </row>
        <row r="19">
          <cell r="C19" t="str">
            <v>BIENES INMUEBLES, INFRAESTRUCTURA Y CONSTRUCCIONES EN PROCESO</v>
          </cell>
          <cell r="G19">
            <v>3858285478.0799999</v>
          </cell>
          <cell r="I19">
            <v>4133602172.73</v>
          </cell>
        </row>
        <row r="20">
          <cell r="C20" t="str">
            <v>BIENES MUEBLES</v>
          </cell>
          <cell r="G20">
            <v>618110667.11000001</v>
          </cell>
          <cell r="I20">
            <v>592174611.67999995</v>
          </cell>
        </row>
        <row r="21">
          <cell r="C21" t="str">
            <v>ACTIVOS INTANGIBLES</v>
          </cell>
          <cell r="G21">
            <v>1196780.1599999999</v>
          </cell>
          <cell r="I21">
            <v>1336934.23</v>
          </cell>
        </row>
        <row r="22">
          <cell r="C22" t="str">
            <v>DEPRECIACIÓN, DETERIORO Y AMORTIZACIÓN ACUMULADA DE BIENES</v>
          </cell>
          <cell r="G22">
            <v>-270143570.25</v>
          </cell>
          <cell r="I22">
            <v>-160652864.59999999</v>
          </cell>
        </row>
        <row r="23">
          <cell r="D23" t="str">
            <v>TOTAL DE ACTIVOS NO CIRCULANTES</v>
          </cell>
          <cell r="G23">
            <v>4492737699.4099998</v>
          </cell>
          <cell r="I23">
            <v>4860783713.3100004</v>
          </cell>
        </row>
        <row r="24">
          <cell r="G24" t="str">
            <v>2016</v>
          </cell>
          <cell r="I24" t="str">
            <v>2015</v>
          </cell>
        </row>
        <row r="25">
          <cell r="C25" t="str">
            <v>PASIVO</v>
          </cell>
        </row>
        <row r="26">
          <cell r="C26" t="str">
            <v>PASIVO CIRCULANTE</v>
          </cell>
        </row>
        <row r="27">
          <cell r="C27" t="str">
            <v>CUENTAS POR PAGAR A CORTO PLAZO</v>
          </cell>
          <cell r="G27">
            <v>3106663547.6599998</v>
          </cell>
          <cell r="I27">
            <v>3299154480.0300002</v>
          </cell>
        </row>
        <row r="28">
          <cell r="C28" t="str">
            <v>FONDOS Y BIENES DE TERCEROS EN GARANTÍA Y/O ADMINISTRACIÓN A CORTO PLAZO</v>
          </cell>
          <cell r="G28">
            <v>8348187.3700000001</v>
          </cell>
          <cell r="I28">
            <v>19378825.98</v>
          </cell>
        </row>
        <row r="29">
          <cell r="C29" t="str">
            <v>OTROS PASIVOS A CORTO PLAZO</v>
          </cell>
          <cell r="G29">
            <v>78644078.790000007</v>
          </cell>
          <cell r="I29">
            <v>78644078.790000007</v>
          </cell>
        </row>
        <row r="30">
          <cell r="D30" t="str">
            <v>TOTAL DE PASIVOS CIRCULANTES</v>
          </cell>
          <cell r="G30">
            <v>3193655813.8200002</v>
          </cell>
          <cell r="I30">
            <v>3397177384.8000002</v>
          </cell>
        </row>
        <row r="31">
          <cell r="C31" t="str">
            <v>PASIVO NO CIRCULANTE</v>
          </cell>
        </row>
        <row r="32">
          <cell r="C32" t="str">
            <v>DEUDA PÚBLICA A LARGO PLAZO</v>
          </cell>
          <cell r="G32">
            <v>4798348556.04</v>
          </cell>
          <cell r="I32">
            <v>4896920725.6300001</v>
          </cell>
        </row>
        <row r="33">
          <cell r="D33" t="str">
            <v>TOTAL DE PASIVOS NO CIRCULANTES</v>
          </cell>
          <cell r="G33">
            <v>4798348556.04</v>
          </cell>
          <cell r="I33">
            <v>4896920725.6300001</v>
          </cell>
        </row>
        <row r="34">
          <cell r="C34" t="str">
            <v>TOTAL DEL PASIVO</v>
          </cell>
          <cell r="G34">
            <v>7992004369.8599997</v>
          </cell>
          <cell r="I34">
            <v>8294098110.4300003</v>
          </cell>
        </row>
        <row r="36">
          <cell r="C36" t="str">
            <v>HACIENDA PÚBLICA/ PATRIMONIO</v>
          </cell>
        </row>
        <row r="37">
          <cell r="C37" t="str">
            <v>HACIENDA PÚBLICA /PATRIMONIO GENERADO</v>
          </cell>
        </row>
        <row r="38">
          <cell r="C38" t="str">
            <v>RESULTADOS DEL EJERCICIO (AHORRO/ DESAHORRO)</v>
          </cell>
          <cell r="G38">
            <v>810535557.78999996</v>
          </cell>
          <cell r="I38">
            <v>1347165885.0999999</v>
          </cell>
        </row>
        <row r="39">
          <cell r="C39" t="str">
            <v>RESULTADOS DE EJERCICIOS ANTERIORES</v>
          </cell>
          <cell r="G39">
            <v>-3883318543.48</v>
          </cell>
          <cell r="I39">
            <v>-3928011403.8699999</v>
          </cell>
        </row>
        <row r="40">
          <cell r="C40" t="str">
            <v>REVALÚOS</v>
          </cell>
          <cell r="G40">
            <v>838651505.53999996</v>
          </cell>
          <cell r="I40">
            <v>631353418.61000001</v>
          </cell>
        </row>
        <row r="41">
          <cell r="D41" t="str">
            <v>TOTAL DE HACIENDA PÚBLICA /PATRIMONIO GENERADO</v>
          </cell>
          <cell r="G41">
            <v>-2234131480.1500001</v>
          </cell>
          <cell r="I41">
            <v>-1949492100.1600001</v>
          </cell>
        </row>
        <row r="42">
          <cell r="D42" t="str">
            <v>TOTAL DE HACIENDA PÚBLICA/PATRIMONIO</v>
          </cell>
          <cell r="G42">
            <v>-2234131480.1500001</v>
          </cell>
          <cell r="I42">
            <v>-1949492100.1600001</v>
          </cell>
        </row>
        <row r="44">
          <cell r="D44" t="str">
            <v>TOTAL DEL PASIVO  Y HACIENDA PÚBLICA / PATRIMONIO</v>
          </cell>
          <cell r="G44">
            <v>5757872889.71</v>
          </cell>
          <cell r="I44">
            <v>6344606010.2700005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T107"/>
  <sheetViews>
    <sheetView tabSelected="1" topLeftCell="A16" zoomScale="53" zoomScaleNormal="53" workbookViewId="0">
      <selection activeCell="F20" sqref="F20"/>
    </sheetView>
  </sheetViews>
  <sheetFormatPr baseColWidth="10" defaultColWidth="14" defaultRowHeight="15.75" customHeight="1"/>
  <cols>
    <col min="1" max="1" width="7" style="1" customWidth="1"/>
    <col min="2" max="2" width="4.59765625" style="1" customWidth="1"/>
    <col min="3" max="3" width="0.59765625" style="1" hidden="1" customWidth="1"/>
    <col min="4" max="4" width="0.3984375" style="2" customWidth="1"/>
    <col min="5" max="5" width="5.796875" style="3" customWidth="1"/>
    <col min="6" max="6" width="62.69921875" style="2" customWidth="1"/>
    <col min="7" max="7" width="17.8984375" style="2" customWidth="1"/>
    <col min="8" max="8" width="1.3984375" style="2" customWidth="1"/>
    <col min="9" max="9" width="17.8984375" style="2" customWidth="1"/>
    <col min="10" max="10" width="5" style="2" customWidth="1"/>
    <col min="11" max="11" width="5.796875" style="2" customWidth="1"/>
    <col min="12" max="12" width="18.3984375" style="2" customWidth="1"/>
    <col min="13" max="13" width="1.3984375" style="2" customWidth="1"/>
    <col min="14" max="14" width="18.3984375" style="2" customWidth="1"/>
    <col min="15" max="15" width="26.09765625" style="2" customWidth="1"/>
    <col min="16" max="16" width="17.8984375" style="2" customWidth="1"/>
    <col min="17" max="17" width="1.3984375" style="2" customWidth="1"/>
    <col min="18" max="18" width="18.3984375" style="2" customWidth="1"/>
    <col min="19" max="19" width="1.3984375" style="2" customWidth="1"/>
    <col min="20" max="20" width="0.796875" style="2" customWidth="1"/>
    <col min="21" max="16384" width="14" style="2"/>
  </cols>
  <sheetData>
    <row r="24" spans="1:20" ht="2.5" customHeight="1" thickBot="1"/>
    <row r="25" spans="1:20" s="7" customFormat="1" ht="2.5" customHeight="1">
      <c r="A25" s="4"/>
      <c r="B25" s="4"/>
      <c r="C25" s="4"/>
      <c r="D25" s="5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/>
      <c r="T25" s="6"/>
    </row>
    <row r="26" spans="1:20" s="12" customFormat="1" ht="21" customHeight="1">
      <c r="A26" s="8"/>
      <c r="B26" s="8"/>
      <c r="C26" s="8"/>
      <c r="D26" s="9"/>
      <c r="E26" s="79" t="s">
        <v>0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10"/>
      <c r="T26" s="11"/>
    </row>
    <row r="27" spans="1:20" s="16" customFormat="1" ht="22.5">
      <c r="A27" s="13"/>
      <c r="B27" s="13"/>
      <c r="C27" s="13"/>
      <c r="D27" s="14"/>
      <c r="E27" s="80" t="s">
        <v>1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15"/>
    </row>
    <row r="28" spans="1:20" s="16" customFormat="1" ht="22.5">
      <c r="A28" s="17"/>
      <c r="B28" s="17"/>
      <c r="C28" s="17"/>
      <c r="D28" s="14"/>
      <c r="E28" s="82" t="s">
        <v>2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18"/>
      <c r="T28" s="19"/>
    </row>
    <row r="29" spans="1:20" ht="2.25" customHeight="1" thickBot="1">
      <c r="A29" s="20"/>
      <c r="B29" s="20"/>
      <c r="C29" s="20"/>
      <c r="D29" s="21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22"/>
      <c r="T29" s="23"/>
    </row>
    <row r="30" spans="1:20" ht="8.25" customHeight="1">
      <c r="A30" s="20"/>
      <c r="B30" s="20"/>
      <c r="C30" s="20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3"/>
    </row>
    <row r="31" spans="1:20" ht="6.75" customHeight="1">
      <c r="A31" s="20"/>
      <c r="B31" s="20"/>
      <c r="C31" s="20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24"/>
    </row>
    <row r="32" spans="1:20" s="33" customFormat="1" ht="15.75" customHeight="1">
      <c r="A32" s="28"/>
      <c r="B32" s="29"/>
      <c r="C32" s="30"/>
      <c r="D32" s="31"/>
      <c r="E32" s="32"/>
      <c r="G32" s="34">
        <v>2016</v>
      </c>
      <c r="H32" s="35"/>
      <c r="I32" s="34">
        <v>2015</v>
      </c>
      <c r="P32" s="34">
        <v>2016</v>
      </c>
      <c r="Q32" s="35"/>
      <c r="R32" s="34">
        <v>2015</v>
      </c>
      <c r="S32" s="36"/>
    </row>
    <row r="33" spans="2:19" ht="15.75" customHeight="1">
      <c r="B33" s="37"/>
      <c r="C33" s="37"/>
      <c r="D33" s="38"/>
      <c r="E33" s="39" t="s">
        <v>3</v>
      </c>
      <c r="K33" s="39" t="s">
        <v>4</v>
      </c>
      <c r="S33" s="40"/>
    </row>
    <row r="34" spans="2:19" ht="3.75" customHeight="1">
      <c r="B34" s="41"/>
      <c r="C34" s="41"/>
      <c r="D34" s="38"/>
      <c r="E34" s="39"/>
      <c r="K34" s="39"/>
      <c r="S34" s="40"/>
    </row>
    <row r="35" spans="2:19" ht="15.75" customHeight="1">
      <c r="B35" s="37"/>
      <c r="C35" s="37"/>
      <c r="D35" s="38"/>
      <c r="E35" s="39" t="s">
        <v>5</v>
      </c>
      <c r="K35" s="39" t="s">
        <v>6</v>
      </c>
      <c r="S35" s="40"/>
    </row>
    <row r="36" spans="2:19" ht="15.75" customHeight="1">
      <c r="B36" s="41"/>
      <c r="C36" s="41"/>
      <c r="D36" s="38"/>
      <c r="E36" s="42" t="s">
        <v>7</v>
      </c>
      <c r="G36" s="43">
        <v>717936602.85000002</v>
      </c>
      <c r="H36" s="44"/>
      <c r="I36" s="43">
        <v>1123215007.1700001</v>
      </c>
      <c r="K36" s="42" t="s">
        <v>8</v>
      </c>
      <c r="P36" s="45">
        <v>4245588138.75</v>
      </c>
      <c r="Q36" s="45"/>
      <c r="R36" s="45">
        <v>4059914274.52</v>
      </c>
      <c r="S36" s="40"/>
    </row>
    <row r="37" spans="2:19" ht="15.75" customHeight="1">
      <c r="B37" s="41"/>
      <c r="C37" s="41"/>
      <c r="D37" s="38"/>
      <c r="E37" s="42" t="s">
        <v>9</v>
      </c>
      <c r="G37" s="46">
        <v>1344198554.9099998</v>
      </c>
      <c r="H37" s="44"/>
      <c r="I37" s="46">
        <v>1106480002.3800001</v>
      </c>
      <c r="K37" s="42" t="s">
        <v>10</v>
      </c>
      <c r="P37" s="46">
        <v>-22168647.18</v>
      </c>
      <c r="Q37" s="46"/>
      <c r="R37" s="46">
        <v>166444445</v>
      </c>
      <c r="S37" s="40"/>
    </row>
    <row r="38" spans="2:19" ht="15.75" customHeight="1">
      <c r="B38" s="41"/>
      <c r="C38" s="41"/>
      <c r="D38" s="38"/>
      <c r="E38" s="42" t="s">
        <v>11</v>
      </c>
      <c r="G38" s="46">
        <v>113868043.22</v>
      </c>
      <c r="H38" s="44"/>
      <c r="I38" s="46">
        <v>108740185.38</v>
      </c>
      <c r="K38" s="42" t="s">
        <v>12</v>
      </c>
      <c r="P38" s="46">
        <v>0</v>
      </c>
      <c r="Q38" s="46"/>
      <c r="R38" s="46">
        <v>0</v>
      </c>
      <c r="S38" s="40"/>
    </row>
    <row r="39" spans="2:19" ht="15.75" customHeight="1">
      <c r="B39" s="41"/>
      <c r="C39" s="41"/>
      <c r="D39" s="38"/>
      <c r="E39" s="42" t="s">
        <v>13</v>
      </c>
      <c r="G39" s="46">
        <v>0</v>
      </c>
      <c r="H39" s="44"/>
      <c r="I39" s="46">
        <v>0</v>
      </c>
      <c r="K39" s="42" t="s">
        <v>14</v>
      </c>
      <c r="P39" s="46">
        <v>0</v>
      </c>
      <c r="Q39" s="46"/>
      <c r="R39" s="46">
        <v>0</v>
      </c>
      <c r="S39" s="40"/>
    </row>
    <row r="40" spans="2:19" ht="15.75" customHeight="1">
      <c r="B40" s="41"/>
      <c r="C40" s="41"/>
      <c r="D40" s="38"/>
      <c r="E40" s="42" t="s">
        <v>15</v>
      </c>
      <c r="G40" s="46">
        <v>341949.53</v>
      </c>
      <c r="H40" s="44"/>
      <c r="I40" s="46">
        <v>495210.85</v>
      </c>
      <c r="K40" s="42" t="s">
        <v>16</v>
      </c>
      <c r="P40" s="46">
        <v>0</v>
      </c>
      <c r="Q40" s="46"/>
      <c r="R40" s="46">
        <v>0</v>
      </c>
      <c r="S40" s="40"/>
    </row>
    <row r="41" spans="2:19" ht="15.75" customHeight="1">
      <c r="D41" s="47"/>
      <c r="E41" s="42" t="str">
        <f>+UPPER("Estimación por Pérdida o Deterioro de Activos Circulantes")</f>
        <v>ESTIMACIÓN POR PÉRDIDA O DETERIORO DE ACTIVOS CIRCULANTES</v>
      </c>
      <c r="G41" s="46">
        <v>0</v>
      </c>
      <c r="I41" s="46">
        <v>0</v>
      </c>
      <c r="K41" s="42" t="s">
        <v>17</v>
      </c>
      <c r="L41" s="48"/>
      <c r="M41" s="48"/>
      <c r="N41" s="48"/>
      <c r="O41" s="48"/>
      <c r="P41" s="46">
        <v>8348187.3700000001</v>
      </c>
      <c r="Q41" s="46"/>
      <c r="R41" s="46">
        <v>19378825.98</v>
      </c>
      <c r="S41" s="40"/>
    </row>
    <row r="42" spans="2:19" ht="15.75" customHeight="1">
      <c r="B42" s="41"/>
      <c r="C42" s="41"/>
      <c r="D42" s="38"/>
      <c r="E42" s="42" t="s">
        <v>18</v>
      </c>
      <c r="G42" s="49">
        <v>62371687.960000001</v>
      </c>
      <c r="H42" s="44"/>
      <c r="I42" s="49">
        <v>56577304.219999999</v>
      </c>
      <c r="K42" s="42" t="s">
        <v>19</v>
      </c>
      <c r="P42" s="46">
        <v>0</v>
      </c>
      <c r="Q42" s="46"/>
      <c r="R42" s="46">
        <v>0</v>
      </c>
      <c r="S42" s="40"/>
    </row>
    <row r="43" spans="2:19" ht="15.75" customHeight="1">
      <c r="B43" s="41"/>
      <c r="C43" s="41"/>
      <c r="D43" s="38"/>
      <c r="E43" s="50" t="s">
        <v>20</v>
      </c>
      <c r="G43" s="43">
        <f>SUM(G36:G42)</f>
        <v>2238716838.4699998</v>
      </c>
      <c r="H43" s="44"/>
      <c r="I43" s="43">
        <f>SUM(I36:I42)</f>
        <v>2395507710</v>
      </c>
      <c r="K43" s="42" t="s">
        <v>21</v>
      </c>
      <c r="P43" s="49">
        <v>79572024.400000006</v>
      </c>
      <c r="Q43" s="46"/>
      <c r="R43" s="49">
        <v>79095543.140000001</v>
      </c>
      <c r="S43" s="40"/>
    </row>
    <row r="44" spans="2:19" ht="15.75" customHeight="1">
      <c r="B44" s="41"/>
      <c r="C44" s="41"/>
      <c r="D44" s="38"/>
      <c r="G44" s="44"/>
      <c r="H44" s="44"/>
      <c r="I44" s="44"/>
      <c r="K44" s="50" t="s">
        <v>22</v>
      </c>
      <c r="P44" s="45">
        <f>SUM(P36:P43)</f>
        <v>4311339703.3400002</v>
      </c>
      <c r="Q44" s="45"/>
      <c r="R44" s="45">
        <f>SUM(R36:R43)</f>
        <v>4324833088.6400003</v>
      </c>
      <c r="S44" s="40"/>
    </row>
    <row r="45" spans="2:19" ht="15.75" customHeight="1">
      <c r="B45" s="37"/>
      <c r="C45" s="37"/>
      <c r="D45" s="38"/>
      <c r="E45" s="39" t="s">
        <v>23</v>
      </c>
      <c r="G45" s="44"/>
      <c r="H45" s="44"/>
      <c r="I45" s="44"/>
      <c r="K45" s="3"/>
      <c r="L45" s="48"/>
      <c r="M45" s="48"/>
      <c r="N45" s="48"/>
      <c r="O45" s="48"/>
      <c r="P45" s="44"/>
      <c r="Q45" s="44"/>
      <c r="R45" s="44"/>
      <c r="S45" s="40"/>
    </row>
    <row r="46" spans="2:19" ht="15.75" customHeight="1">
      <c r="B46" s="41"/>
      <c r="C46" s="41"/>
      <c r="D46" s="38"/>
      <c r="E46" s="42" t="s">
        <v>24</v>
      </c>
      <c r="G46" s="43">
        <v>285288344.31</v>
      </c>
      <c r="H46" s="44"/>
      <c r="I46" s="43">
        <v>294322859.26999998</v>
      </c>
      <c r="K46" s="39" t="s">
        <v>25</v>
      </c>
      <c r="P46" s="44"/>
      <c r="Q46" s="44"/>
      <c r="R46" s="44"/>
      <c r="S46" s="40"/>
    </row>
    <row r="47" spans="2:19" ht="15.75" customHeight="1">
      <c r="B47" s="41"/>
      <c r="C47" s="41"/>
      <c r="D47" s="38"/>
      <c r="E47" s="42" t="s">
        <v>26</v>
      </c>
      <c r="G47" s="46">
        <v>196272.47</v>
      </c>
      <c r="H47" s="44"/>
      <c r="I47" s="46">
        <v>164670.46</v>
      </c>
      <c r="K47" s="42" t="s">
        <v>27</v>
      </c>
      <c r="P47" s="51">
        <v>0</v>
      </c>
      <c r="Q47" s="45"/>
      <c r="R47" s="51">
        <v>0</v>
      </c>
      <c r="S47" s="40"/>
    </row>
    <row r="48" spans="2:19" ht="15.75" customHeight="1">
      <c r="B48" s="41"/>
      <c r="C48" s="41"/>
      <c r="D48" s="38"/>
      <c r="E48" s="42" t="s">
        <v>28</v>
      </c>
      <c r="G48" s="46">
        <v>3969945311.8299999</v>
      </c>
      <c r="H48" s="44"/>
      <c r="I48" s="46">
        <v>4195268890.2600002</v>
      </c>
      <c r="K48" s="42" t="s">
        <v>29</v>
      </c>
      <c r="P48" s="52">
        <v>428571428</v>
      </c>
      <c r="Q48" s="46"/>
      <c r="R48" s="52">
        <v>494047619</v>
      </c>
      <c r="S48" s="40"/>
    </row>
    <row r="49" spans="2:19" ht="15.75" customHeight="1">
      <c r="B49" s="41"/>
      <c r="C49" s="41"/>
      <c r="D49" s="38"/>
      <c r="E49" s="42" t="s">
        <v>30</v>
      </c>
      <c r="G49" s="46">
        <v>1107131959.04</v>
      </c>
      <c r="H49" s="44"/>
      <c r="I49" s="46">
        <v>1036465919.1299999</v>
      </c>
      <c r="K49" s="42" t="s">
        <v>31</v>
      </c>
      <c r="P49" s="52">
        <v>4798348556.04</v>
      </c>
      <c r="Q49" s="52"/>
      <c r="R49" s="52">
        <v>4896920725.6300001</v>
      </c>
      <c r="S49" s="40"/>
    </row>
    <row r="50" spans="2:19" ht="15.75" customHeight="1">
      <c r="B50" s="41"/>
      <c r="C50" s="41"/>
      <c r="D50" s="38"/>
      <c r="E50" s="42" t="s">
        <v>32</v>
      </c>
      <c r="G50" s="46">
        <v>18235293.280000001</v>
      </c>
      <c r="H50" s="44"/>
      <c r="I50" s="46">
        <v>16757762.859999999</v>
      </c>
      <c r="K50" s="42" t="s">
        <v>33</v>
      </c>
      <c r="P50" s="45">
        <v>0</v>
      </c>
      <c r="Q50" s="46"/>
      <c r="R50" s="45">
        <v>0</v>
      </c>
      <c r="S50" s="40"/>
    </row>
    <row r="51" spans="2:19" ht="15.75" customHeight="1">
      <c r="B51" s="41"/>
      <c r="C51" s="41"/>
      <c r="D51" s="38"/>
      <c r="E51" s="42" t="s">
        <v>34</v>
      </c>
      <c r="G51" s="46">
        <v>-296813967.54000002</v>
      </c>
      <c r="H51" s="44"/>
      <c r="I51" s="46">
        <v>-181261637.79999998</v>
      </c>
      <c r="K51" s="42" t="str">
        <f>+UPPER("Fondos y Bienes de Terceros en Garantía y/o en Administración a Largo Plazo")</f>
        <v>FONDOS Y BIENES DE TERCEROS EN GARANTÍA Y/O EN ADMINISTRACIÓN A LARGO PLAZO</v>
      </c>
      <c r="L51" s="48"/>
      <c r="M51" s="48"/>
      <c r="N51" s="48"/>
      <c r="O51" s="48"/>
      <c r="P51" s="45">
        <v>0</v>
      </c>
      <c r="Q51" s="46"/>
      <c r="R51" s="45">
        <v>0</v>
      </c>
      <c r="S51" s="40"/>
    </row>
    <row r="52" spans="2:19" ht="15.75" customHeight="1">
      <c r="B52" s="41"/>
      <c r="C52" s="41"/>
      <c r="D52" s="38"/>
      <c r="E52" s="42" t="s">
        <v>35</v>
      </c>
      <c r="G52" s="46">
        <v>628523.93000000005</v>
      </c>
      <c r="H52" s="44"/>
      <c r="I52" s="46">
        <v>628523.93000000005</v>
      </c>
      <c r="K52" s="42" t="s">
        <v>36</v>
      </c>
      <c r="L52" s="48"/>
      <c r="M52" s="48"/>
      <c r="N52" s="48"/>
      <c r="O52" s="48"/>
      <c r="P52" s="53">
        <v>0</v>
      </c>
      <c r="Q52" s="46"/>
      <c r="R52" s="53">
        <v>0</v>
      </c>
      <c r="S52" s="40"/>
    </row>
    <row r="53" spans="2:19" ht="15.75" customHeight="1">
      <c r="B53" s="41"/>
      <c r="C53" s="41"/>
      <c r="D53" s="38"/>
      <c r="E53" s="42" t="str">
        <f>+UPPER("Estimación por Pérdida o Deterioro de Activos no Circulantes")</f>
        <v>ESTIMACIÓN POR PÉRDIDA O DETERIORO DE ACTIVOS NO CIRCULANTES</v>
      </c>
      <c r="G53" s="46">
        <v>0</v>
      </c>
      <c r="H53" s="44"/>
      <c r="I53" s="46">
        <v>0</v>
      </c>
      <c r="K53" s="50" t="s">
        <v>37</v>
      </c>
      <c r="P53" s="54">
        <f>SUM(P47:P52)</f>
        <v>5226919984.04</v>
      </c>
      <c r="Q53" s="51"/>
      <c r="R53" s="54">
        <f>SUM(R47:R52)</f>
        <v>5390968344.6300001</v>
      </c>
      <c r="S53" s="40"/>
    </row>
    <row r="54" spans="2:19" ht="15.75" customHeight="1">
      <c r="B54" s="41"/>
      <c r="C54" s="41"/>
      <c r="D54" s="38"/>
      <c r="E54" s="42" t="s">
        <v>38</v>
      </c>
      <c r="G54" s="49">
        <v>1725044.7</v>
      </c>
      <c r="H54" s="44"/>
      <c r="I54" s="49">
        <v>1686033.46</v>
      </c>
      <c r="K54" s="55" t="s">
        <v>39</v>
      </c>
      <c r="N54" s="56"/>
      <c r="O54" s="56"/>
      <c r="P54" s="57">
        <f>+P44+P53</f>
        <v>9538259687.3800011</v>
      </c>
      <c r="Q54" s="57"/>
      <c r="R54" s="57">
        <f>+R44+R53</f>
        <v>9715801433.2700005</v>
      </c>
      <c r="S54" s="40"/>
    </row>
    <row r="55" spans="2:19" ht="15.75" customHeight="1">
      <c r="D55" s="47"/>
      <c r="E55" s="50" t="s">
        <v>40</v>
      </c>
      <c r="G55" s="43">
        <f>SUM(G46:G54)</f>
        <v>5086336782.0199995</v>
      </c>
      <c r="H55" s="44"/>
      <c r="I55" s="43">
        <f>SUM(I46:I54)</f>
        <v>5364033021.5699997</v>
      </c>
      <c r="S55" s="40"/>
    </row>
    <row r="56" spans="2:19" ht="15.75" customHeight="1">
      <c r="D56" s="47"/>
      <c r="G56" s="44"/>
      <c r="H56" s="44"/>
      <c r="I56" s="44"/>
      <c r="P56" s="44"/>
      <c r="Q56" s="44"/>
      <c r="R56" s="44"/>
      <c r="S56" s="40"/>
    </row>
    <row r="57" spans="2:19" ht="15.75" customHeight="1">
      <c r="D57" s="47"/>
      <c r="G57" s="44"/>
      <c r="H57" s="44"/>
      <c r="I57" s="44"/>
      <c r="K57" s="39" t="s">
        <v>41</v>
      </c>
      <c r="P57" s="44"/>
      <c r="Q57" s="44"/>
      <c r="R57" s="44"/>
      <c r="S57" s="40"/>
    </row>
    <row r="58" spans="2:19" ht="15.75" customHeight="1">
      <c r="D58" s="47"/>
      <c r="G58" s="44"/>
      <c r="H58" s="44"/>
      <c r="I58" s="44"/>
      <c r="K58" s="39" t="s">
        <v>42</v>
      </c>
      <c r="P58" s="44"/>
      <c r="Q58" s="44"/>
      <c r="R58" s="44"/>
      <c r="S58" s="40"/>
    </row>
    <row r="59" spans="2:19" ht="15.75" customHeight="1">
      <c r="D59" s="47"/>
      <c r="G59" s="44"/>
      <c r="H59" s="44"/>
      <c r="I59" s="44"/>
      <c r="K59" s="42" t="s">
        <v>43</v>
      </c>
      <c r="P59" s="51">
        <v>370264215.81999999</v>
      </c>
      <c r="Q59" s="45"/>
      <c r="R59" s="51">
        <v>353636020</v>
      </c>
      <c r="S59" s="40"/>
    </row>
    <row r="60" spans="2:19" ht="15.75" customHeight="1">
      <c r="D60" s="47"/>
      <c r="G60" s="44"/>
      <c r="H60" s="44"/>
      <c r="I60" s="44"/>
      <c r="K60" s="42" t="s">
        <v>44</v>
      </c>
      <c r="P60" s="45">
        <v>0</v>
      </c>
      <c r="Q60" s="46"/>
      <c r="R60" s="45">
        <v>0</v>
      </c>
      <c r="S60" s="40"/>
    </row>
    <row r="61" spans="2:19" ht="15.75" customHeight="1">
      <c r="D61" s="47"/>
      <c r="G61" s="44"/>
      <c r="H61" s="44"/>
      <c r="I61" s="44"/>
      <c r="K61" s="42" t="s">
        <v>45</v>
      </c>
      <c r="P61" s="58">
        <v>0</v>
      </c>
      <c r="Q61" s="52"/>
      <c r="R61" s="58">
        <v>0</v>
      </c>
      <c r="S61" s="40"/>
    </row>
    <row r="62" spans="2:19" ht="15.75" customHeight="1">
      <c r="D62" s="47"/>
      <c r="G62" s="44"/>
      <c r="H62" s="44"/>
      <c r="I62" s="44"/>
      <c r="K62" s="50" t="s">
        <v>46</v>
      </c>
      <c r="P62" s="51">
        <f>SUM(P59:P61)</f>
        <v>370264215.81999999</v>
      </c>
      <c r="Q62" s="45"/>
      <c r="R62" s="51">
        <f>SUM(R59:R61)</f>
        <v>353636020</v>
      </c>
      <c r="S62" s="40"/>
    </row>
    <row r="63" spans="2:19" ht="15.75" customHeight="1">
      <c r="D63" s="47"/>
      <c r="G63" s="44"/>
      <c r="H63" s="44"/>
      <c r="I63" s="44"/>
      <c r="K63" s="59"/>
      <c r="P63" s="51"/>
      <c r="Q63" s="45"/>
      <c r="R63" s="51"/>
      <c r="S63" s="40"/>
    </row>
    <row r="64" spans="2:19" ht="15.75" customHeight="1">
      <c r="D64" s="47"/>
      <c r="G64" s="44"/>
      <c r="H64" s="44"/>
      <c r="I64" s="44"/>
      <c r="K64" s="39" t="s">
        <v>47</v>
      </c>
      <c r="P64" s="44"/>
      <c r="Q64" s="44"/>
      <c r="R64" s="44"/>
      <c r="S64" s="40"/>
    </row>
    <row r="65" spans="4:19" ht="15.75" customHeight="1">
      <c r="D65" s="47"/>
      <c r="G65" s="44"/>
      <c r="H65" s="44"/>
      <c r="I65" s="44"/>
      <c r="K65" s="42" t="s">
        <v>48</v>
      </c>
      <c r="P65" s="45">
        <v>782787525.03999996</v>
      </c>
      <c r="Q65" s="45"/>
      <c r="R65" s="45">
        <v>1345834484.6699998</v>
      </c>
      <c r="S65" s="40"/>
    </row>
    <row r="66" spans="4:19" ht="15.75" customHeight="1">
      <c r="D66" s="47"/>
      <c r="G66" s="44"/>
      <c r="H66" s="44"/>
      <c r="I66" s="44"/>
      <c r="K66" s="42" t="s">
        <v>49</v>
      </c>
      <c r="P66" s="46">
        <v>-4241043658.6500001</v>
      </c>
      <c r="Q66" s="46"/>
      <c r="R66" s="46">
        <v>-4323218970.3400002</v>
      </c>
      <c r="S66" s="40"/>
    </row>
    <row r="67" spans="4:19" ht="15.75" customHeight="1">
      <c r="D67" s="47"/>
      <c r="G67" s="44"/>
      <c r="H67" s="44"/>
      <c r="I67" s="44"/>
      <c r="K67" s="42" t="s">
        <v>50</v>
      </c>
      <c r="P67" s="46">
        <v>860374662.62</v>
      </c>
      <c r="Q67" s="46"/>
      <c r="R67" s="46">
        <v>653076575.69000006</v>
      </c>
      <c r="S67" s="40"/>
    </row>
    <row r="68" spans="4:19" ht="15.75" customHeight="1">
      <c r="D68" s="47"/>
      <c r="G68" s="44"/>
      <c r="H68" s="44"/>
      <c r="K68" s="42" t="s">
        <v>51</v>
      </c>
      <c r="P68" s="46">
        <v>0</v>
      </c>
      <c r="Q68" s="46"/>
      <c r="R68" s="46">
        <v>0</v>
      </c>
      <c r="S68" s="40"/>
    </row>
    <row r="69" spans="4:19" ht="15.75" customHeight="1">
      <c r="D69" s="47"/>
      <c r="G69" s="44"/>
      <c r="H69" s="44"/>
      <c r="K69" s="42" t="s">
        <v>52</v>
      </c>
      <c r="P69" s="49">
        <v>14411188.280000001</v>
      </c>
      <c r="Q69" s="46"/>
      <c r="R69" s="49">
        <v>14411188.280000001</v>
      </c>
      <c r="S69" s="40"/>
    </row>
    <row r="70" spans="4:19" ht="15.75" customHeight="1">
      <c r="D70" s="47"/>
      <c r="G70" s="44"/>
      <c r="H70" s="44"/>
      <c r="I70" s="44"/>
      <c r="K70" s="50" t="s">
        <v>53</v>
      </c>
      <c r="P70" s="45">
        <f>SUM(P65:P69)</f>
        <v>-2583470282.71</v>
      </c>
      <c r="Q70" s="44"/>
      <c r="R70" s="45">
        <f>SUM(R65:R69)</f>
        <v>-2309896721.6999998</v>
      </c>
      <c r="S70" s="40"/>
    </row>
    <row r="71" spans="4:19" ht="15.75" customHeight="1">
      <c r="D71" s="47"/>
      <c r="G71" s="44"/>
      <c r="H71" s="44"/>
      <c r="I71" s="44"/>
      <c r="K71" s="3"/>
      <c r="P71" s="45"/>
      <c r="Q71" s="44"/>
      <c r="R71" s="45"/>
      <c r="S71" s="40"/>
    </row>
    <row r="72" spans="4:19" ht="15.75" customHeight="1">
      <c r="D72" s="47"/>
      <c r="G72" s="44"/>
      <c r="H72" s="44"/>
      <c r="I72" s="44"/>
      <c r="K72" s="39" t="s">
        <v>54</v>
      </c>
      <c r="P72" s="44" t="s">
        <v>55</v>
      </c>
      <c r="Q72" s="44"/>
      <c r="R72" s="44" t="s">
        <v>55</v>
      </c>
      <c r="S72" s="40"/>
    </row>
    <row r="73" spans="4:19" ht="15.75" customHeight="1">
      <c r="D73" s="47"/>
      <c r="G73" s="44"/>
      <c r="H73" s="44"/>
      <c r="I73" s="44"/>
      <c r="K73" s="42" t="s">
        <v>56</v>
      </c>
      <c r="L73" s="42"/>
      <c r="M73" s="42"/>
      <c r="N73" s="42"/>
      <c r="O73" s="42"/>
      <c r="P73" s="43">
        <v>0</v>
      </c>
      <c r="Q73" s="43"/>
      <c r="R73" s="43">
        <v>0</v>
      </c>
      <c r="S73" s="40"/>
    </row>
    <row r="74" spans="4:19" ht="15.75" customHeight="1">
      <c r="D74" s="47"/>
      <c r="G74" s="44"/>
      <c r="H74" s="44"/>
      <c r="I74" s="44"/>
      <c r="K74" s="42" t="s">
        <v>57</v>
      </c>
      <c r="L74" s="42"/>
      <c r="M74" s="42"/>
      <c r="N74" s="42"/>
      <c r="O74" s="42"/>
      <c r="P74" s="60">
        <v>0</v>
      </c>
      <c r="Q74" s="44"/>
      <c r="R74" s="60">
        <v>0</v>
      </c>
      <c r="S74" s="40"/>
    </row>
    <row r="75" spans="4:19" ht="15.75" customHeight="1">
      <c r="D75" s="47"/>
      <c r="G75" s="44"/>
      <c r="H75" s="44"/>
      <c r="I75" s="44"/>
      <c r="K75" s="50" t="s">
        <v>58</v>
      </c>
      <c r="L75" s="42"/>
      <c r="M75" s="42"/>
      <c r="N75" s="42"/>
      <c r="O75" s="42"/>
      <c r="P75" s="61">
        <f>SUM(P73:P74)</f>
        <v>0</v>
      </c>
      <c r="Q75" s="43"/>
      <c r="R75" s="61">
        <f>SUM(R73:R74)</f>
        <v>0</v>
      </c>
      <c r="S75" s="40"/>
    </row>
    <row r="76" spans="4:19" ht="15.75" customHeight="1">
      <c r="D76" s="47"/>
      <c r="K76" s="84" t="s">
        <v>59</v>
      </c>
      <c r="L76" s="84"/>
      <c r="M76" s="84"/>
      <c r="N76" s="84"/>
      <c r="O76" s="84"/>
      <c r="P76" s="57">
        <f>+P70+P62+P75</f>
        <v>-2213206066.8899999</v>
      </c>
      <c r="Q76" s="62"/>
      <c r="R76" s="57">
        <f>+R70+R62+R75</f>
        <v>-1956260701.6999998</v>
      </c>
      <c r="S76" s="40"/>
    </row>
    <row r="77" spans="4:19" ht="15.75" customHeight="1">
      <c r="D77" s="47"/>
      <c r="K77" s="63"/>
      <c r="L77" s="63"/>
      <c r="M77" s="63"/>
      <c r="N77" s="63"/>
      <c r="O77" s="63"/>
      <c r="P77" s="44"/>
      <c r="Q77" s="44"/>
      <c r="R77" s="44"/>
      <c r="S77" s="40"/>
    </row>
    <row r="78" spans="4:19" ht="15.75" customHeight="1" thickBot="1">
      <c r="D78" s="47"/>
      <c r="E78" s="64" t="s">
        <v>60</v>
      </c>
      <c r="F78" s="56"/>
      <c r="G78" s="65">
        <f>+G43+G55</f>
        <v>7325053620.4899998</v>
      </c>
      <c r="H78" s="62"/>
      <c r="I78" s="65">
        <f>+I43+I55</f>
        <v>7759540731.5699997</v>
      </c>
      <c r="K78" s="74" t="s">
        <v>61</v>
      </c>
      <c r="L78" s="74"/>
      <c r="M78" s="74"/>
      <c r="N78" s="74"/>
      <c r="O78" s="74"/>
      <c r="P78" s="65">
        <f>+P54+P76</f>
        <v>7325053620.4900017</v>
      </c>
      <c r="Q78" s="62"/>
      <c r="R78" s="65">
        <f>+R54+R76</f>
        <v>7759540731.5700006</v>
      </c>
      <c r="S78" s="40"/>
    </row>
    <row r="79" spans="4:19" ht="6" customHeight="1" thickTop="1">
      <c r="D79" s="47"/>
      <c r="K79" s="66"/>
      <c r="L79" s="67"/>
      <c r="M79" s="67"/>
      <c r="N79" s="67"/>
      <c r="O79" s="67"/>
      <c r="S79" s="40"/>
    </row>
    <row r="80" spans="4:19" ht="15.75" customHeight="1">
      <c r="D80" s="47"/>
      <c r="S80" s="40"/>
    </row>
    <row r="81" spans="4:19" ht="15.75" customHeight="1">
      <c r="D81" s="68"/>
      <c r="E81" s="69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1"/>
    </row>
    <row r="82" spans="4:19" ht="3.65" customHeight="1">
      <c r="E82" s="72"/>
    </row>
    <row r="84" spans="4:19" ht="15.75" customHeight="1">
      <c r="G84" s="73"/>
      <c r="H84" s="73"/>
    </row>
    <row r="85" spans="4:19" ht="15.75" customHeight="1">
      <c r="G85" s="73"/>
      <c r="H85" s="73"/>
    </row>
    <row r="86" spans="4:19" ht="15.75" customHeight="1">
      <c r="G86" s="73"/>
      <c r="H86" s="73"/>
    </row>
    <row r="87" spans="4:19" ht="15.75" customHeight="1">
      <c r="G87" s="59"/>
      <c r="H87" s="59"/>
    </row>
    <row r="88" spans="4:19" ht="15.75" customHeight="1">
      <c r="G88" s="59"/>
      <c r="H88" s="59"/>
    </row>
    <row r="89" spans="4:19" ht="15.75" customHeight="1">
      <c r="G89" s="59"/>
      <c r="H89" s="59"/>
    </row>
    <row r="90" spans="4:19" ht="15.75" customHeight="1">
      <c r="G90" s="59"/>
      <c r="H90" s="59"/>
    </row>
    <row r="91" spans="4:19" ht="15.75" customHeight="1">
      <c r="G91" s="73"/>
      <c r="H91" s="73"/>
    </row>
    <row r="92" spans="4:19" ht="15.75" customHeight="1">
      <c r="G92" s="73"/>
      <c r="H92" s="73"/>
    </row>
    <row r="93" spans="4:19" ht="15.75" customHeight="1">
      <c r="G93" s="73"/>
      <c r="H93" s="73"/>
    </row>
    <row r="105" spans="5:19" ht="4.1500000000000004" customHeight="1"/>
    <row r="106" spans="5:19" ht="1.1499999999999999" customHeight="1"/>
    <row r="107" spans="5:19" ht="18" customHeight="1">
      <c r="E107" s="75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</row>
  </sheetData>
  <mergeCells count="8">
    <mergeCell ref="K78:O78"/>
    <mergeCell ref="E107:S107"/>
    <mergeCell ref="E25:S25"/>
    <mergeCell ref="E26:R26"/>
    <mergeCell ref="E27:S27"/>
    <mergeCell ref="E28:R28"/>
    <mergeCell ref="E29:R29"/>
    <mergeCell ref="K76:O76"/>
  </mergeCells>
  <pageMargins left="0.66" right="0.15748031496062992" top="0.55118110236220474" bottom="0.31496062992125984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 ESF Consolidado</vt:lpstr>
      <vt:lpstr>'GEN ESF Consolidado'!Títulos_a_imprimir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2017-05-11T21:15:47Z</cp:lastPrinted>
  <dcterms:created xsi:type="dcterms:W3CDTF">2017-05-09T17:02:07Z</dcterms:created>
  <dcterms:modified xsi:type="dcterms:W3CDTF">2017-05-11T21:39:03Z</dcterms:modified>
</cp:coreProperties>
</file>