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15" i="1"/>
  <c r="H17" i="1"/>
  <c r="H18" i="1"/>
  <c r="H13" i="1"/>
  <c r="G18" i="1"/>
  <c r="G14" i="1"/>
  <c r="H14" i="1" s="1"/>
  <c r="G15" i="1"/>
  <c r="G16" i="1"/>
  <c r="H16" i="1" s="1"/>
  <c r="G17" i="1"/>
  <c r="G19" i="1"/>
  <c r="H19" i="1" s="1"/>
  <c r="G13" i="1"/>
  <c r="E10" i="1"/>
  <c r="E21" i="1"/>
  <c r="F21" i="1"/>
  <c r="G21" i="1"/>
  <c r="D21" i="1"/>
  <c r="D10" i="1" s="1"/>
  <c r="E12" i="1"/>
  <c r="F12" i="1"/>
  <c r="F10" i="1" s="1"/>
  <c r="D12" i="1"/>
  <c r="H21" i="1" l="1"/>
  <c r="H12" i="1"/>
  <c r="H10" i="1" s="1"/>
  <c r="G12" i="1"/>
  <c r="G10" i="1" l="1"/>
</calcChain>
</file>

<file path=xl/sharedStrings.xml><?xml version="1.0" encoding="utf-8"?>
<sst xmlns="http://schemas.openxmlformats.org/spreadsheetml/2006/main" count="27" uniqueCount="27">
  <si>
    <t>CARGOS DEL
PERIODO</t>
  </si>
  <si>
    <t>ABONOS DEL
PERIODO</t>
  </si>
  <si>
    <t>VARIACIÓN DEL
PERIODO</t>
  </si>
  <si>
    <t>CONCEPTO</t>
  </si>
  <si>
    <t>SALDO INICIAL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</si>
  <si>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</si>
  <si>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</si>
  <si>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</si>
  <si>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</si>
  <si>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</si>
  <si>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</si>
  <si>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</si>
  <si>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</si>
  <si>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</si>
  <si>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</si>
  <si>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</si>
  <si>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</si>
  <si>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</si>
  <si>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</si>
  <si>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</si>
  <si>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Bajo Protesta de decir verdad declaramos que los Estados Financieros y sus Notas son razonablemente correctos y responsabilidad del emisor.</t>
  </si>
  <si>
    <t>INVENTARIOS</t>
  </si>
  <si>
    <t>ALMACENES</t>
  </si>
  <si>
    <t>ESTIMACIÓN POR PÉRDIDA O DETERIORO DE ACTIVOS CIRCULANTES</t>
  </si>
  <si>
    <t>DERECHOS A RECIBIR EFECTIVO O EQUIVALENTES A LARGO PLAZO</t>
  </si>
  <si>
    <t>ESTIMACIÓN POR PÉRDIDA O DETERIORO DE ACTIVOS NO CIRCULANTES</t>
  </si>
  <si>
    <r>
      <t xml:space="preserve">PODER EJECUTIVO DEL ESTADO DE NAYARIT
ESTADO ANALITICO DEL ACTIVO
</t>
    </r>
    <r>
      <rPr>
        <sz val="8"/>
        <color indexed="8"/>
        <rFont val="Arial Narrow"/>
        <charset val="1"/>
      </rPr>
      <t>DEL 01 DE ENERO AL 31 DE DICIEMBRE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</si>
</sst>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);\(#,##0.00\)"/>
    <numFmt numFmtId="165" formatCode="[$$-80A]* #,##0.00_);[$$-80A]* \(#,##0.00\)"/>
  </numFmts>
  <fonts count="11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8"/>
      <color indexed="8"/>
      <name val="Arial Narrow"/>
      <charset val="1"/>
    </font>
    <font>
      <sz val="8"/>
      <color indexed="8"/>
      <name val="Arial Narrow"/>
      <charset val="1"/>
    </font>
    <font>
      <b/>
      <sz val="6"/>
      <color indexed="8"/>
      <name val="Arial Narrow"/>
      <charset val="1"/>
    </font>
    <font>
      <sz val="6"/>
      <color indexed="8"/>
      <name val="Arial Narrow"/>
      <charset val="1"/>
    </font>
    <font>
      <sz val="9"/>
      <color indexed="8"/>
      <name val="Arial Narrow"/>
      <charset val="1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42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7" xfId="0" applyFill="1" applyBorder="1">
      <alignment vertical="top"/>
    </xf>
    <xf numFmtId="0" fontId="4" fillId="0" borderId="1" xfId="0" applyFont="1" applyBorder="1" applyAlignment="1">
      <alignment horizontal="left"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4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0" fillId="0" borderId="3" xfId="0" applyBorder="1">
      <alignment vertical="top"/>
    </xf>
    <xf numFmtId="0" fontId="0" fillId="0" borderId="8" xfId="0" applyBorder="1">
      <alignment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>
      <alignment vertical="top"/>
    </xf>
    <xf numFmtId="43" fontId="5" fillId="0" borderId="0" xfId="1" applyFont="1" applyBorder="1" applyAlignment="1">
      <alignment horizontal="right" vertical="top"/>
    </xf>
    <xf numFmtId="165" fontId="7" fillId="0" borderId="9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164" fontId="7" fillId="3" borderId="11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43" fontId="5" fillId="0" borderId="11" xfId="1" applyFont="1" applyBorder="1" applyAlignment="1">
      <alignment horizontal="right" vertical="top"/>
    </xf>
    <xf numFmtId="43" fontId="5" fillId="0" borderId="10" xfId="1" applyFont="1" applyBorder="1" applyAlignment="1">
      <alignment horizontal="right" vertical="top"/>
    </xf>
    <xf numFmtId="0" fontId="10" fillId="2" borderId="4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0" fontId="4" fillId="2" borderId="7" xfId="0" applyFont="1" applyFill="1" applyBorder="1" applyAlignment="1">
      <alignment horizontal="center" vertical="top" wrapText="1" readingOrder="1"/>
    </xf>
    <xf numFmtId="0" fontId="4" fillId="2" borderId="9" xfId="0" applyFont="1" applyFill="1" applyBorder="1" applyAlignment="1">
      <alignment horizontal="center" vertical="top" wrapText="1" readingOrder="1"/>
    </xf>
    <xf numFmtId="0" fontId="4" fillId="2" borderId="10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0</xdr:row>
      <xdr:rowOff>2012950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8EA3A546-410E-4EF5-B0F5-7B108FD3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0" cy="201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H57"/>
  <sheetViews>
    <sheetView showGridLines="0" tabSelected="1" zoomScale="145" zoomScaleNormal="145" workbookViewId="0"/>
  </sheetViews>
  <sheetFormatPr baseColWidth="10" defaultRowHeight="12.75" customHeight="1" x14ac:dyDescent="0.2"/>
  <cols>
    <col min="1" max="1" width="4" customWidth="1"/>
    <col min="2" max="2" width="37.7109375" customWidth="1"/>
    <col min="3" max="3" width="2.140625" customWidth="1"/>
    <col min="4" max="8" width="9.85546875" customWidth="1"/>
    <col min="9" max="243" width="6.85546875" customWidth="1"/>
  </cols>
  <sheetData>
    <row r="1" spans="2:8" ht="161.25" customHeight="1" x14ac:dyDescent="0.2"/>
    <row r="2" spans="2:8" ht="2.25" customHeight="1" x14ac:dyDescent="0.2">
      <c r="B2" s="1"/>
      <c r="C2" s="2"/>
      <c r="D2" s="2"/>
      <c r="E2" s="2"/>
      <c r="F2" s="2"/>
      <c r="G2" s="2"/>
      <c r="H2" s="3"/>
    </row>
    <row r="3" spans="2:8" ht="10.5" customHeight="1" x14ac:dyDescent="0.2">
      <c r="B3" s="22" t="s">
        <v>26</v>
      </c>
      <c r="C3" s="23"/>
      <c r="D3" s="23"/>
      <c r="E3" s="23"/>
      <c r="F3" s="23"/>
      <c r="G3" s="23"/>
      <c r="H3" s="24"/>
    </row>
    <row r="4" spans="2:8" ht="10.5" customHeight="1" x14ac:dyDescent="0.2">
      <c r="B4" s="25"/>
      <c r="C4" s="23"/>
      <c r="D4" s="23"/>
      <c r="E4" s="23"/>
      <c r="F4" s="23"/>
      <c r="G4" s="23"/>
      <c r="H4" s="24"/>
    </row>
    <row r="5" spans="2:8" ht="17.25" customHeight="1" x14ac:dyDescent="0.2">
      <c r="B5" s="26"/>
      <c r="C5" s="27"/>
      <c r="D5" s="27"/>
      <c r="E5" s="27"/>
      <c r="F5" s="27"/>
      <c r="G5" s="27"/>
      <c r="H5" s="28"/>
    </row>
    <row r="6" spans="2:8" ht="4.5" customHeight="1" x14ac:dyDescent="0.2"/>
    <row r="7" spans="2:8" x14ac:dyDescent="0.2">
      <c r="B7" s="36" t="s">
        <v>3</v>
      </c>
      <c r="C7" s="2"/>
      <c r="D7" s="38" t="s">
        <v>4</v>
      </c>
      <c r="E7" s="29" t="s">
        <v>0</v>
      </c>
      <c r="F7" s="31" t="s">
        <v>1</v>
      </c>
      <c r="G7" s="40" t="s">
        <v>5</v>
      </c>
      <c r="H7" s="31" t="s">
        <v>2</v>
      </c>
    </row>
    <row r="8" spans="2:8" ht="9.75" customHeight="1" x14ac:dyDescent="0.2">
      <c r="B8" s="37"/>
      <c r="C8" s="4"/>
      <c r="D8" s="39"/>
      <c r="E8" s="30"/>
      <c r="F8" s="32"/>
      <c r="G8" s="41"/>
      <c r="H8" s="32"/>
    </row>
    <row r="9" spans="2:8" ht="8.25" customHeight="1" x14ac:dyDescent="0.2">
      <c r="B9" s="13"/>
      <c r="C9" s="14"/>
      <c r="D9" s="15"/>
      <c r="E9" s="15"/>
      <c r="F9" s="15"/>
      <c r="G9" s="15"/>
      <c r="H9" s="15"/>
    </row>
    <row r="10" spans="2:8" ht="8.25" customHeight="1" x14ac:dyDescent="0.2">
      <c r="B10" s="5" t="s">
        <v>6</v>
      </c>
      <c r="C10" s="11"/>
      <c r="D10" s="16">
        <f>+D12+D21</f>
        <v>6421880898.0500002</v>
      </c>
      <c r="E10" s="16">
        <f t="shared" ref="E10:H10" si="0">+E12+E21</f>
        <v>73144206878.480011</v>
      </c>
      <c r="F10" s="16">
        <f t="shared" si="0"/>
        <v>72712389944.779999</v>
      </c>
      <c r="G10" s="16">
        <f t="shared" si="0"/>
        <v>6853697831.7499981</v>
      </c>
      <c r="H10" s="16">
        <f t="shared" si="0"/>
        <v>431816933.69999897</v>
      </c>
    </row>
    <row r="11" spans="2:8" ht="6" customHeight="1" x14ac:dyDescent="0.2">
      <c r="B11" s="6"/>
      <c r="C11" s="7"/>
      <c r="D11" s="17"/>
      <c r="E11" s="17"/>
      <c r="F11" s="17"/>
      <c r="G11" s="17"/>
      <c r="H11" s="17"/>
    </row>
    <row r="12" spans="2:8" ht="8.25" customHeight="1" x14ac:dyDescent="0.2">
      <c r="B12" s="8" t="s">
        <v>7</v>
      </c>
      <c r="C12" s="7"/>
      <c r="D12" s="18">
        <f>SUM(D13:D19)</f>
        <v>842284723.13999999</v>
      </c>
      <c r="E12" s="18">
        <f t="shared" ref="E12:H12" si="1">SUM(E13:E19)</f>
        <v>69245380142.410004</v>
      </c>
      <c r="F12" s="18">
        <f t="shared" si="1"/>
        <v>69197255947.720001</v>
      </c>
      <c r="G12" s="18">
        <f t="shared" si="1"/>
        <v>890408917.82999921</v>
      </c>
      <c r="H12" s="18">
        <f t="shared" si="1"/>
        <v>48124194.689999193</v>
      </c>
    </row>
    <row r="13" spans="2:8" ht="8.25" customHeight="1" x14ac:dyDescent="0.2">
      <c r="B13" s="9" t="s">
        <v>8</v>
      </c>
      <c r="C13" s="7"/>
      <c r="D13" s="19">
        <v>105070913.89</v>
      </c>
      <c r="E13" s="19">
        <v>37924179000.389999</v>
      </c>
      <c r="F13" s="19">
        <v>37945830487.360001</v>
      </c>
      <c r="G13" s="19">
        <f>+D13+E13-F13</f>
        <v>83419426.919998169</v>
      </c>
      <c r="H13" s="19">
        <f>+G13-D13</f>
        <v>-21651486.970001832</v>
      </c>
    </row>
    <row r="14" spans="2:8" ht="8.25" customHeight="1" x14ac:dyDescent="0.2">
      <c r="B14" s="9" t="s">
        <v>9</v>
      </c>
      <c r="C14" s="7"/>
      <c r="D14" s="19">
        <v>687495368.86000001</v>
      </c>
      <c r="E14" s="19">
        <v>30929913031.580002</v>
      </c>
      <c r="F14" s="19">
        <v>30947285265.810001</v>
      </c>
      <c r="G14" s="19">
        <f t="shared" ref="G14:G19" si="2">+D14+E14-F14</f>
        <v>670123134.63000107</v>
      </c>
      <c r="H14" s="19">
        <f t="shared" ref="H14:H19" si="3">+G14-D14</f>
        <v>-17372234.229998946</v>
      </c>
    </row>
    <row r="15" spans="2:8" ht="8.25" customHeight="1" x14ac:dyDescent="0.2">
      <c r="B15" s="9" t="s">
        <v>10</v>
      </c>
      <c r="C15" s="7"/>
      <c r="D15" s="19">
        <v>49363382.390000001</v>
      </c>
      <c r="E15" s="19">
        <v>391288110.44</v>
      </c>
      <c r="F15" s="19">
        <v>304140194.55000001</v>
      </c>
      <c r="G15" s="19">
        <f t="shared" si="2"/>
        <v>136511298.27999997</v>
      </c>
      <c r="H15" s="19">
        <f t="shared" si="3"/>
        <v>87147915.889999971</v>
      </c>
    </row>
    <row r="16" spans="2:8" ht="8.25" customHeight="1" x14ac:dyDescent="0.2">
      <c r="B16" s="9" t="s">
        <v>21</v>
      </c>
      <c r="C16" s="7"/>
      <c r="D16" s="19">
        <v>0</v>
      </c>
      <c r="E16" s="19">
        <v>0</v>
      </c>
      <c r="F16" s="19">
        <v>0</v>
      </c>
      <c r="G16" s="19">
        <f t="shared" si="2"/>
        <v>0</v>
      </c>
      <c r="H16" s="19">
        <f t="shared" si="3"/>
        <v>0</v>
      </c>
    </row>
    <row r="17" spans="2:8" ht="8.25" customHeight="1" x14ac:dyDescent="0.2">
      <c r="B17" s="9" t="s">
        <v>22</v>
      </c>
      <c r="C17" s="7"/>
      <c r="D17" s="19">
        <v>0</v>
      </c>
      <c r="E17" s="19">
        <v>0</v>
      </c>
      <c r="F17" s="19">
        <v>0</v>
      </c>
      <c r="G17" s="19">
        <f t="shared" si="2"/>
        <v>0</v>
      </c>
      <c r="H17" s="19">
        <f t="shared" si="3"/>
        <v>0</v>
      </c>
    </row>
    <row r="18" spans="2:8" ht="8.25" customHeight="1" x14ac:dyDescent="0.2">
      <c r="B18" s="9" t="s">
        <v>23</v>
      </c>
      <c r="C18" s="7"/>
      <c r="D18" s="19">
        <v>0</v>
      </c>
      <c r="E18" s="19">
        <v>0</v>
      </c>
      <c r="F18" s="19">
        <v>0</v>
      </c>
      <c r="G18" s="19">
        <f t="shared" si="2"/>
        <v>0</v>
      </c>
      <c r="H18" s="19">
        <f t="shared" si="3"/>
        <v>0</v>
      </c>
    </row>
    <row r="19" spans="2:8" ht="8.25" customHeight="1" x14ac:dyDescent="0.2">
      <c r="B19" s="9" t="s">
        <v>11</v>
      </c>
      <c r="C19" s="7"/>
      <c r="D19" s="19">
        <v>355058</v>
      </c>
      <c r="E19" s="19">
        <v>0</v>
      </c>
      <c r="F19" s="19">
        <v>0</v>
      </c>
      <c r="G19" s="19">
        <f t="shared" si="2"/>
        <v>355058</v>
      </c>
      <c r="H19" s="19">
        <f t="shared" si="3"/>
        <v>0</v>
      </c>
    </row>
    <row r="20" spans="2:8" ht="8.25" customHeight="1" x14ac:dyDescent="0.2">
      <c r="B20" s="9"/>
      <c r="C20" s="7"/>
      <c r="D20" s="20"/>
      <c r="E20" s="20"/>
      <c r="F20" s="20"/>
      <c r="G20" s="20"/>
      <c r="H20" s="20"/>
    </row>
    <row r="21" spans="2:8" ht="8.25" customHeight="1" x14ac:dyDescent="0.2">
      <c r="B21" s="8" t="s">
        <v>12</v>
      </c>
      <c r="C21" s="7"/>
      <c r="D21" s="18">
        <f>SUM(D22:D30)</f>
        <v>5579596174.9099998</v>
      </c>
      <c r="E21" s="18">
        <f t="shared" ref="E21:H21" si="4">SUM(E22:E30)</f>
        <v>3898826736.0700002</v>
      </c>
      <c r="F21" s="18">
        <f t="shared" si="4"/>
        <v>3515133997.0599999</v>
      </c>
      <c r="G21" s="18">
        <f t="shared" si="4"/>
        <v>5963288913.9199991</v>
      </c>
      <c r="H21" s="18">
        <f t="shared" si="4"/>
        <v>383692739.00999981</v>
      </c>
    </row>
    <row r="22" spans="2:8" ht="8.25" customHeight="1" x14ac:dyDescent="0.2">
      <c r="B22" s="9" t="s">
        <v>13</v>
      </c>
      <c r="C22" s="7"/>
      <c r="D22" s="19">
        <v>159690999.81</v>
      </c>
      <c r="E22" s="19">
        <v>3282422973.77</v>
      </c>
      <c r="F22" s="19">
        <v>3435898673.5799999</v>
      </c>
      <c r="G22" s="19">
        <v>6215300</v>
      </c>
      <c r="H22" s="19">
        <f t="shared" ref="H22:H30" si="5">+G22-D22</f>
        <v>-153475699.81</v>
      </c>
    </row>
    <row r="23" spans="2:8" ht="8.25" customHeight="1" x14ac:dyDescent="0.2">
      <c r="B23" s="9" t="s">
        <v>24</v>
      </c>
      <c r="C23" s="7"/>
      <c r="D23" s="19">
        <v>0</v>
      </c>
      <c r="E23" s="19">
        <v>0</v>
      </c>
      <c r="F23" s="19">
        <v>0</v>
      </c>
      <c r="G23" s="19">
        <v>0</v>
      </c>
      <c r="H23" s="19">
        <f t="shared" si="5"/>
        <v>0</v>
      </c>
    </row>
    <row r="24" spans="2:8" ht="8.25" customHeight="1" x14ac:dyDescent="0.2">
      <c r="B24" s="9" t="s">
        <v>14</v>
      </c>
      <c r="C24" s="7"/>
      <c r="D24" s="19">
        <v>5140113334.75</v>
      </c>
      <c r="E24" s="19">
        <v>546936938.80999994</v>
      </c>
      <c r="F24" s="19">
        <v>1072068.8999999999</v>
      </c>
      <c r="G24" s="19">
        <v>5685978204.6599998</v>
      </c>
      <c r="H24" s="19">
        <f t="shared" si="5"/>
        <v>545864869.90999985</v>
      </c>
    </row>
    <row r="25" spans="2:8" ht="8.25" customHeight="1" x14ac:dyDescent="0.2">
      <c r="B25" s="9" t="s">
        <v>15</v>
      </c>
      <c r="C25" s="7"/>
      <c r="D25" s="19">
        <v>672723444.20000005</v>
      </c>
      <c r="E25" s="19">
        <v>67391751.030000001</v>
      </c>
      <c r="F25" s="19">
        <v>0</v>
      </c>
      <c r="G25" s="19">
        <v>740115195.23000002</v>
      </c>
      <c r="H25" s="19">
        <f t="shared" si="5"/>
        <v>67391751.029999971</v>
      </c>
    </row>
    <row r="26" spans="2:8" ht="8.25" customHeight="1" x14ac:dyDescent="0.2">
      <c r="B26" s="9" t="s">
        <v>16</v>
      </c>
      <c r="C26" s="7"/>
      <c r="D26" s="19">
        <v>6306677.9100000001</v>
      </c>
      <c r="E26" s="19">
        <v>2012287.69</v>
      </c>
      <c r="F26" s="19">
        <v>0</v>
      </c>
      <c r="G26" s="19">
        <v>8318965.5999999996</v>
      </c>
      <c r="H26" s="19">
        <f t="shared" si="5"/>
        <v>2012287.6899999995</v>
      </c>
    </row>
    <row r="27" spans="2:8" ht="8.25" customHeight="1" x14ac:dyDescent="0.2">
      <c r="B27" s="9" t="s">
        <v>17</v>
      </c>
      <c r="C27" s="7"/>
      <c r="D27" s="19">
        <v>-454454035.25</v>
      </c>
      <c r="E27" s="19">
        <v>62784.77</v>
      </c>
      <c r="F27" s="19">
        <v>78163254.579999998</v>
      </c>
      <c r="G27" s="19">
        <v>-532554505.06</v>
      </c>
      <c r="H27" s="19">
        <f t="shared" si="5"/>
        <v>-78100469.810000002</v>
      </c>
    </row>
    <row r="28" spans="2:8" ht="8.25" customHeight="1" x14ac:dyDescent="0.2">
      <c r="B28" s="9" t="s">
        <v>18</v>
      </c>
      <c r="C28" s="7"/>
      <c r="D28" s="19">
        <v>1400000</v>
      </c>
      <c r="E28" s="19">
        <v>0</v>
      </c>
      <c r="F28" s="19">
        <v>0</v>
      </c>
      <c r="G28" s="19">
        <v>1400000</v>
      </c>
      <c r="H28" s="19">
        <f t="shared" si="5"/>
        <v>0</v>
      </c>
    </row>
    <row r="29" spans="2:8" ht="8.25" customHeight="1" x14ac:dyDescent="0.2">
      <c r="B29" s="9" t="s">
        <v>25</v>
      </c>
      <c r="C29" s="7"/>
      <c r="D29" s="19">
        <v>0</v>
      </c>
      <c r="E29" s="19">
        <v>0</v>
      </c>
      <c r="F29" s="19">
        <v>0</v>
      </c>
      <c r="G29" s="19">
        <v>0</v>
      </c>
      <c r="H29" s="19">
        <f t="shared" si="5"/>
        <v>0</v>
      </c>
    </row>
    <row r="30" spans="2:8" ht="8.25" customHeight="1" x14ac:dyDescent="0.2">
      <c r="B30" s="9" t="s">
        <v>19</v>
      </c>
      <c r="C30" s="7"/>
      <c r="D30" s="19">
        <v>53815753.490000002</v>
      </c>
      <c r="E30" s="19">
        <v>0</v>
      </c>
      <c r="F30" s="19">
        <v>0</v>
      </c>
      <c r="G30" s="19">
        <v>53815753.490000002</v>
      </c>
      <c r="H30" s="19">
        <f t="shared" si="5"/>
        <v>0</v>
      </c>
    </row>
    <row r="31" spans="2:8" ht="3" customHeight="1" x14ac:dyDescent="0.2">
      <c r="B31" s="10"/>
      <c r="C31" s="12"/>
      <c r="D31" s="21"/>
      <c r="E31" s="21"/>
      <c r="F31" s="21"/>
      <c r="G31" s="21"/>
      <c r="H31" s="21"/>
    </row>
    <row r="32" spans="2:8" ht="3" customHeight="1" x14ac:dyDescent="0.2"/>
    <row r="33" spans="2:7" ht="8.25" customHeight="1" x14ac:dyDescent="0.2">
      <c r="B33" s="33" t="s">
        <v>20</v>
      </c>
      <c r="C33" s="33"/>
      <c r="D33" s="33"/>
      <c r="E33" s="33"/>
      <c r="F33" s="33"/>
      <c r="G33" s="33"/>
    </row>
    <row r="34" spans="2:7" ht="9" customHeight="1" x14ac:dyDescent="0.2"/>
    <row r="35" spans="2:7" ht="11.25" customHeight="1" x14ac:dyDescent="0.2"/>
    <row r="36" spans="2:7" ht="13.5" x14ac:dyDescent="0.2">
      <c r="E36" s="35"/>
      <c r="F36" s="35"/>
      <c r="G36" s="35"/>
    </row>
    <row r="57" spans="2:8" ht="12.75" customHeight="1" x14ac:dyDescent="0.2">
      <c r="B57" s="34">
        <v>13</v>
      </c>
      <c r="C57" s="34"/>
      <c r="D57" s="34"/>
      <c r="E57" s="34"/>
      <c r="F57" s="34"/>
      <c r="G57" s="34"/>
      <c r="H57" s="34"/>
    </row>
  </sheetData>
  <mergeCells count="10">
    <mergeCell ref="B57:H57"/>
    <mergeCell ref="E36:G36"/>
    <mergeCell ref="B7:B8"/>
    <mergeCell ref="D7:D8"/>
    <mergeCell ref="G7:G8"/>
    <mergeCell ref="B3:H5"/>
    <mergeCell ref="E7:E8"/>
    <mergeCell ref="F7:F8"/>
    <mergeCell ref="H7:H8"/>
    <mergeCell ref="B33:G33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2020-04-20T17:44:23Z</cp:lastPrinted>
  <dcterms:created xsi:type="dcterms:W3CDTF">2019-04-09T15:52:11Z</dcterms:created>
  <dcterms:modified xsi:type="dcterms:W3CDTF">2020-04-22T15:43:22Z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A0B44A456053326E0775961CF3DF6AA61068147D72AC47F19A54845879E167FB73698974008035098E8D61F1AC10BC7EC8901DABA2CA4568D9050C4BCD6ED3569434A7CEDC5E6244AC9A3D4FA9103C2353A18FCFF9CF295A6B08B50915901C19954D57A47FAB7B6DF44069148C9EED439995C0F05C145F095F64F1564B3146D</vt:lpwstr>
  </property>
  <property fmtid="{D5CDD505-2E9C-101B-9397-08002B2CF9AE}" pid="8" name="Business Objects Context Information6">
    <vt:lpwstr>BA78856607BCDA6A16A0FD1C5B082749C417AA9AE690E2FE4D9863ABA0579F6C26506959F9371F1F5671B9EB345B8543BDC913973A56269CB6FEE5A6C68201D069B99B7CE6AFF07E295D602638663616E8597A14</vt:lpwstr>
  </property>
</Properties>
</file>