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I37" i="1"/>
  <c r="I34" i="1"/>
  <c r="I33" i="1"/>
  <c r="I32" i="1"/>
  <c r="I31" i="1"/>
  <c r="I30" i="1"/>
  <c r="I27" i="1"/>
  <c r="I26" i="1"/>
  <c r="I25" i="1"/>
  <c r="I24" i="1"/>
  <c r="I23" i="1"/>
  <c r="I22" i="1"/>
  <c r="I15" i="1"/>
  <c r="I16" i="1"/>
  <c r="I17" i="1"/>
  <c r="I18" i="1"/>
  <c r="I19" i="1"/>
  <c r="I14" i="1"/>
  <c r="O38" i="1" l="1"/>
  <c r="O36" i="1" s="1"/>
  <c r="O37" i="1"/>
  <c r="O34" i="1"/>
  <c r="O33" i="1"/>
  <c r="O32" i="1"/>
  <c r="O31" i="1"/>
  <c r="O30" i="1"/>
  <c r="O27" i="1"/>
  <c r="O26" i="1"/>
  <c r="O25" i="1"/>
  <c r="O24" i="1"/>
  <c r="O23" i="1"/>
  <c r="O22" i="1"/>
  <c r="O21" i="1" s="1"/>
  <c r="O15" i="1"/>
  <c r="O16" i="1"/>
  <c r="O17" i="1"/>
  <c r="O18" i="1"/>
  <c r="O19" i="1"/>
  <c r="O14" i="1"/>
  <c r="M36" i="1"/>
  <c r="M42" i="1" s="1"/>
  <c r="K36" i="1"/>
  <c r="I36" i="1"/>
  <c r="G36" i="1"/>
  <c r="G42" i="1" s="1"/>
  <c r="E36" i="1"/>
  <c r="E29" i="1"/>
  <c r="G29" i="1"/>
  <c r="I29" i="1"/>
  <c r="K29" i="1"/>
  <c r="K42" i="1" s="1"/>
  <c r="M29" i="1"/>
  <c r="M21" i="1"/>
  <c r="K21" i="1"/>
  <c r="I21" i="1"/>
  <c r="G21" i="1"/>
  <c r="E21" i="1"/>
  <c r="M13" i="1"/>
  <c r="K13" i="1"/>
  <c r="I13" i="1"/>
  <c r="G13" i="1"/>
  <c r="O29" i="1" l="1"/>
  <c r="O13" i="1"/>
  <c r="O42" i="1"/>
  <c r="E13" i="1"/>
  <c r="E42" i="1" s="1"/>
</calcChain>
</file>

<file path=xl/sharedStrings.xml><?xml version="1.0" encoding="utf-8"?>
<sst xmlns="http://schemas.openxmlformats.org/spreadsheetml/2006/main" count="34" uniqueCount="34">
  <si>
    <r>
      <t xml:space="preserve">PODER EJECUTIVO DEL ESTADO DE NAYARIT
</t>
    </r>
    <r>
      <rPr>
        <b/>
        <sz val="8.5"/>
        <color indexed="8"/>
        <rFont val="Arial Narrow"/>
        <family val="2"/>
      </rPr>
      <t xml:space="preserve">ESTADO ANALÍTICO DEL EJERCICIO DEL PRESUPUESTO DE EGRESOS
</t>
    </r>
    <r>
      <rPr>
        <b/>
        <sz val="7.5"/>
        <color indexed="8"/>
        <rFont val="Arial Narrow"/>
        <family val="2"/>
      </rPr>
      <t xml:space="preserve">CLASIFICACIÓN FUNCIONAL (FINALIDAD Y FUNCIÓN)
 </t>
    </r>
    <r>
      <rPr>
        <sz val="7.5"/>
        <color indexed="8"/>
        <rFont val="Arial Narrow"/>
        <family val="2"/>
      </rPr>
      <t>DEL 01 DE ENERO AL 31 DE DICIEMBRE DEL 2019</t>
    </r>
  </si>
  <si>
    <t>EGRESOS</t>
  </si>
  <si>
    <t>CONCEPTO</t>
  </si>
  <si>
    <t>SUBEJERCICIO</t>
  </si>
  <si>
    <t>APROBADO</t>
  </si>
  <si>
    <t>AMPLIACIONES/
(REDUCCIONES)</t>
  </si>
  <si>
    <t>MODIFICADO</t>
  </si>
  <si>
    <t>DEVENGADO</t>
  </si>
  <si>
    <t>PAGADO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</si>
  <si>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</si>
  <si>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</si>
  <si>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</si>
  <si>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</si>
  <si>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</si>
  <si>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</si>
  <si>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</si>
  <si>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</si>
  <si>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</si>
  <si>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</si>
  <si>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</si>
  <si>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</si>
  <si>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</si>
  <si>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</si>
  <si>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DESARROLLO ECONÓMICO</t>
  </si>
  <si>
    <t>ASUNTOS ECONÓMICOS, COMERCIALES Y LABORALES EN GENERAL</t>
  </si>
  <si>
    <t>AGROPECUARIA, SILVICULTURA, PESCA Y CAZA</t>
  </si>
  <si>
    <t>TRANSPORTE</t>
  </si>
  <si>
    <t>TURISMO</t>
  </si>
  <si>
    <t>CIENCIA, TECNOLOGÍA E INNOVACIÓN</t>
  </si>
  <si>
    <t>OTRAS NO CLASIFICADAS EN FUNCIONES ANTERIORES</t>
  </si>
  <si>
    <t>TRANSACCIONES DE LA DEUDA PÚBLICA / COSTO FINANCIERO DE LA DEUDA</t>
  </si>
  <si>
    <t>TRANSFERENCIAS, PARTICIPACIONES Y APORTACIONES ENTRE DIFERENTES NIVELES Y ÓRDENES DE GOBIERNO</t>
  </si>
  <si>
    <t>TOTAL DEL GASTO</t>
  </si>
  <si>
    <t>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</si>
</sst>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* #,##0.00_);[$$-80A]* \(#,##0.00\)"/>
    <numFmt numFmtId="165" formatCode="#,##0.00_);\(#,##0.00\)"/>
  </numFmts>
  <fonts count="9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.5"/>
      <color indexed="8"/>
      <name val="Arial Narrow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b/>
      <sz val="7"/>
      <color indexed="8"/>
      <name val="Arial Narrow"/>
      <family val="2"/>
    </font>
    <font>
      <b/>
      <sz val="6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68">
    <xf numFmtId="0" fontId="0" fillId="0" borderId="0" xfId="0">
      <alignment vertical="top"/>
    </xf>
    <xf numFmtId="0" fontId="0" fillId="2" borderId="1" xfId="0" applyFill="1" applyBorder="1">
      <alignment vertical="top"/>
    </xf>
    <xf numFmtId="0" fontId="0" fillId="2" borderId="2" xfId="0" applyFill="1" applyBorder="1">
      <alignment vertical="top"/>
    </xf>
    <xf numFmtId="0" fontId="0" fillId="2" borderId="3" xfId="0" applyFill="1" applyBorder="1">
      <alignment vertical="top"/>
    </xf>
    <xf numFmtId="0" fontId="0" fillId="2" borderId="4" xfId="0" applyFill="1" applyBorder="1">
      <alignment vertical="top"/>
    </xf>
    <xf numFmtId="0" fontId="5" fillId="2" borderId="0" xfId="0" applyFont="1" applyFill="1" applyAlignment="1">
      <alignment vertical="top" wrapText="1" readingOrder="1"/>
    </xf>
    <xf numFmtId="0" fontId="0" fillId="2" borderId="0" xfId="0" applyFill="1">
      <alignment vertical="top"/>
    </xf>
    <xf numFmtId="0" fontId="0" fillId="2" borderId="5" xfId="0" applyFill="1" applyBorder="1">
      <alignment vertical="top"/>
    </xf>
    <xf numFmtId="0" fontId="5" fillId="2" borderId="4" xfId="0" applyFont="1" applyFill="1" applyBorder="1" applyAlignment="1">
      <alignment vertical="top" wrapText="1" readingOrder="1"/>
    </xf>
    <xf numFmtId="0" fontId="5" fillId="2" borderId="4" xfId="0" applyFont="1" applyFill="1" applyBorder="1" applyAlignment="1">
      <alignment vertical="center" wrapText="1" readingOrder="1"/>
    </xf>
    <xf numFmtId="0" fontId="5" fillId="2" borderId="5" xfId="0" applyFont="1" applyFill="1" applyBorder="1" applyAlignment="1">
      <alignment horizontal="center" vertical="top" wrapText="1" readingOrder="1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5" fillId="2" borderId="6" xfId="0" applyFont="1" applyFill="1" applyBorder="1" applyAlignment="1">
      <alignment vertical="center" wrapText="1" readingOrder="1"/>
    </xf>
    <xf numFmtId="0" fontId="0" fillId="2" borderId="8" xfId="0" applyFill="1" applyBorder="1">
      <alignment vertical="top"/>
    </xf>
    <xf numFmtId="0" fontId="0" fillId="0" borderId="11" xfId="0" applyBorder="1">
      <alignment vertical="top"/>
    </xf>
    <xf numFmtId="0" fontId="5" fillId="0" borderId="11" xfId="0" applyFont="1" applyBorder="1" applyAlignment="1">
      <alignment vertical="top" wrapText="1" readingOrder="1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6" fillId="0" borderId="8" xfId="0" applyFont="1" applyBorder="1" applyAlignment="1">
      <alignment horizontal="left" vertical="top" wrapText="1" readingOrder="1"/>
    </xf>
    <xf numFmtId="0" fontId="0" fillId="0" borderId="2" xfId="0" applyBorder="1">
      <alignment vertical="top"/>
    </xf>
    <xf numFmtId="0" fontId="0" fillId="0" borderId="0" xfId="0" applyBorder="1">
      <alignment vertical="top"/>
    </xf>
    <xf numFmtId="165" fontId="7" fillId="0" borderId="0" xfId="0" applyNumberFormat="1" applyFont="1" applyBorder="1" applyAlignment="1">
      <alignment horizontal="right" vertical="top"/>
    </xf>
    <xf numFmtId="0" fontId="0" fillId="0" borderId="7" xfId="0" applyBorder="1">
      <alignment vertical="top"/>
    </xf>
    <xf numFmtId="164" fontId="6" fillId="0" borderId="7" xfId="0" applyNumberFormat="1" applyFont="1" applyBorder="1" applyAlignment="1">
      <alignment horizontal="right" vertical="top"/>
    </xf>
    <xf numFmtId="0" fontId="0" fillId="0" borderId="8" xfId="0" applyBorder="1">
      <alignment vertical="top"/>
    </xf>
    <xf numFmtId="165" fontId="7" fillId="0" borderId="5" xfId="0" applyNumberFormat="1" applyFont="1" applyBorder="1" applyAlignment="1">
      <alignment horizontal="right" vertical="top"/>
    </xf>
    <xf numFmtId="164" fontId="6" fillId="0" borderId="8" xfId="0" applyNumberFormat="1" applyFont="1" applyBorder="1" applyAlignment="1">
      <alignment horizontal="right" vertical="top"/>
    </xf>
    <xf numFmtId="0" fontId="0" fillId="0" borderId="1" xfId="0" applyBorder="1">
      <alignment vertical="top"/>
    </xf>
    <xf numFmtId="164" fontId="6" fillId="0" borderId="0" xfId="0" applyNumberFormat="1" applyFont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 readingOrder="1"/>
    </xf>
    <xf numFmtId="0" fontId="7" fillId="0" borderId="5" xfId="0" applyFont="1" applyBorder="1" applyAlignment="1">
      <alignment horizontal="left" vertical="top" wrapText="1" readingOrder="1"/>
    </xf>
    <xf numFmtId="0" fontId="8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 readingOrder="1"/>
    </xf>
    <xf numFmtId="0" fontId="1" fillId="2" borderId="4" xfId="0" applyFont="1" applyFill="1" applyBorder="1" applyAlignment="1">
      <alignment horizontal="center"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1" fillId="2" borderId="5" xfId="0" applyFont="1" applyFill="1" applyBorder="1" applyAlignment="1">
      <alignment horizontal="center" vertical="top" wrapText="1" readingOrder="1"/>
    </xf>
    <xf numFmtId="0" fontId="1" fillId="2" borderId="6" xfId="0" applyFont="1" applyFill="1" applyBorder="1" applyAlignment="1">
      <alignment horizontal="center" vertical="top" wrapText="1" readingOrder="1"/>
    </xf>
    <xf numFmtId="0" fontId="1" fillId="2" borderId="7" xfId="0" applyFont="1" applyFill="1" applyBorder="1" applyAlignment="1">
      <alignment horizontal="center" vertical="top" wrapText="1" readingOrder="1"/>
    </xf>
    <xf numFmtId="0" fontId="1" fillId="2" borderId="8" xfId="0" applyFont="1" applyFill="1" applyBorder="1" applyAlignment="1">
      <alignment horizontal="center" vertical="top" wrapText="1" readingOrder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6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4" xfId="0" applyFont="1" applyFill="1" applyBorder="1" applyAlignment="1">
      <alignment horizontal="center" vertical="top" wrapText="1" readingOrder="1"/>
    </xf>
    <xf numFmtId="0" fontId="5" fillId="2" borderId="0" xfId="0" applyFont="1" applyFill="1" applyAlignment="1">
      <alignment horizontal="center" vertical="top" wrapText="1" readingOrder="1"/>
    </xf>
    <xf numFmtId="0" fontId="5" fillId="2" borderId="0" xfId="0" applyFont="1" applyFill="1" applyAlignment="1">
      <alignment horizontal="center" vertical="center" wrapText="1" readingOrder="1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9" xfId="0" applyFont="1" applyFill="1" applyBorder="1" applyAlignment="1">
      <alignment horizontal="center" vertical="center" wrapText="1" readingOrder="1"/>
    </xf>
    <xf numFmtId="0" fontId="5" fillId="2" borderId="10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376841</xdr:colOff>
      <xdr:row>0</xdr:row>
      <xdr:rowOff>2019300</xdr:rowOff>
    </xdr:to>
    <xdr:pic>
      <xdr:nvPicPr>
        <xdr:cNvPr id="65537" name="Picture 1025">
          <a:extLst>
            <a:ext uri="{FF2B5EF4-FFF2-40B4-BE49-F238E27FC236}">
              <a16:creationId xmlns:a16="http://schemas.microsoft.com/office/drawing/2014/main" id="{41A9647E-9BA0-4D8F-8E22-C89667806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O44"/>
  <sheetViews>
    <sheetView showGridLines="0" tabSelected="1" zoomScale="136" zoomScaleNormal="136" workbookViewId="0"/>
  </sheetViews>
  <sheetFormatPr baseColWidth="10" defaultRowHeight="12.75" customHeight="1" x14ac:dyDescent="0.2"/>
  <cols>
    <col min="1" max="1" width="3.85546875" customWidth="1"/>
    <col min="2" max="2" width="16.7109375" customWidth="1"/>
    <col min="3" max="3" width="19.5703125" customWidth="1"/>
    <col min="4" max="4" width="0.5703125" customWidth="1"/>
    <col min="5" max="5" width="9.85546875" customWidth="1"/>
    <col min="6" max="6" width="0.5703125" customWidth="1"/>
    <col min="7" max="7" width="10" customWidth="1"/>
    <col min="8" max="8" width="0.5703125" customWidth="1"/>
    <col min="9" max="9" width="9.85546875" customWidth="1"/>
    <col min="10" max="10" width="0.5703125" customWidth="1"/>
    <col min="11" max="11" width="9.85546875" customWidth="1"/>
    <col min="12" max="12" width="0.5703125" customWidth="1"/>
    <col min="13" max="13" width="9.85546875" customWidth="1"/>
    <col min="14" max="14" width="0.5703125" customWidth="1"/>
    <col min="15" max="15" width="9.85546875" customWidth="1"/>
    <col min="16" max="256" width="6.85546875" customWidth="1"/>
  </cols>
  <sheetData>
    <row r="1" spans="2:15" ht="161.25" customHeight="1" x14ac:dyDescent="0.2"/>
    <row r="2" spans="2:15" ht="2.25" customHeight="1" x14ac:dyDescent="0.2"/>
    <row r="3" spans="2:15" ht="12" customHeight="1" x14ac:dyDescent="0.2"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2:15" ht="11.25" customHeight="1" x14ac:dyDescent="0.2"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</row>
    <row r="5" spans="2:15" ht="9.75" customHeight="1" x14ac:dyDescent="0.2"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</row>
    <row r="6" spans="2:15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9"/>
    </row>
    <row r="7" spans="2:15" ht="3" customHeight="1" x14ac:dyDescent="0.2"/>
    <row r="8" spans="2:15" ht="8.25" customHeight="1" x14ac:dyDescent="0.2">
      <c r="B8" s="1"/>
      <c r="C8" s="2"/>
      <c r="D8" s="56" t="s">
        <v>1</v>
      </c>
      <c r="E8" s="57"/>
      <c r="F8" s="57"/>
      <c r="G8" s="57"/>
      <c r="H8" s="57"/>
      <c r="I8" s="57"/>
      <c r="J8" s="57"/>
      <c r="K8" s="57"/>
      <c r="L8" s="57"/>
      <c r="M8" s="58"/>
      <c r="N8" s="2"/>
      <c r="O8" s="3"/>
    </row>
    <row r="9" spans="2:15" ht="0.75" customHeight="1" x14ac:dyDescent="0.2">
      <c r="B9" s="4"/>
      <c r="C9" s="5"/>
      <c r="D9" s="59"/>
      <c r="E9" s="60"/>
      <c r="F9" s="60"/>
      <c r="G9" s="60"/>
      <c r="H9" s="60"/>
      <c r="I9" s="60"/>
      <c r="J9" s="60"/>
      <c r="K9" s="60"/>
      <c r="L9" s="60"/>
      <c r="M9" s="61"/>
      <c r="N9" s="6"/>
      <c r="O9" s="7"/>
    </row>
    <row r="10" spans="2:15" ht="9.75" customHeight="1" x14ac:dyDescent="0.2">
      <c r="B10" s="62" t="s">
        <v>2</v>
      </c>
      <c r="C10" s="63"/>
      <c r="D10" s="8"/>
      <c r="E10" s="64" t="s">
        <v>4</v>
      </c>
      <c r="F10" s="1"/>
      <c r="G10" s="58" t="s">
        <v>5</v>
      </c>
      <c r="H10" s="66" t="s">
        <v>6</v>
      </c>
      <c r="I10" s="66"/>
      <c r="J10" s="9"/>
      <c r="K10" s="52" t="s">
        <v>7</v>
      </c>
      <c r="L10" s="54" t="s">
        <v>8</v>
      </c>
      <c r="M10" s="52"/>
      <c r="N10" s="6"/>
      <c r="O10" s="10" t="s">
        <v>3</v>
      </c>
    </row>
    <row r="11" spans="2:15" ht="13.5" customHeight="1" x14ac:dyDescent="0.2">
      <c r="B11" s="11"/>
      <c r="C11" s="12"/>
      <c r="D11" s="11"/>
      <c r="E11" s="65"/>
      <c r="F11" s="11"/>
      <c r="G11" s="61"/>
      <c r="H11" s="67"/>
      <c r="I11" s="67"/>
      <c r="J11" s="13"/>
      <c r="K11" s="53"/>
      <c r="L11" s="55"/>
      <c r="M11" s="53"/>
      <c r="N11" s="12"/>
      <c r="O11" s="14"/>
    </row>
    <row r="12" spans="2:15" ht="3" customHeight="1" x14ac:dyDescent="0.2">
      <c r="B12" s="15"/>
      <c r="C12" s="15"/>
      <c r="D12" s="15"/>
      <c r="E12" s="15"/>
      <c r="F12" s="15"/>
      <c r="G12" s="16"/>
      <c r="H12" s="15"/>
      <c r="I12" s="15"/>
      <c r="J12" s="15"/>
      <c r="K12" s="15"/>
      <c r="L12" s="15"/>
      <c r="M12" s="15"/>
      <c r="N12" s="15"/>
      <c r="O12" s="15"/>
    </row>
    <row r="13" spans="2:15" ht="12.75" customHeight="1" x14ac:dyDescent="0.2">
      <c r="B13" s="50" t="s">
        <v>9</v>
      </c>
      <c r="C13" s="51"/>
      <c r="D13" s="21"/>
      <c r="E13" s="30">
        <f>SUM(E14:E19)</f>
        <v>3958978284.5700006</v>
      </c>
      <c r="F13" s="29"/>
      <c r="G13" s="31">
        <f>SUM(G14:G19)</f>
        <v>904183583.51999998</v>
      </c>
      <c r="H13" s="21"/>
      <c r="I13" s="31">
        <f>SUM(I14:I19)</f>
        <v>4863161868.0900002</v>
      </c>
      <c r="J13" s="21"/>
      <c r="K13" s="31">
        <f>SUM(K14:K19)</f>
        <v>4843104827.3000002</v>
      </c>
      <c r="L13" s="21"/>
      <c r="M13" s="31">
        <f>SUM(M14:M19)</f>
        <v>4572863928.54</v>
      </c>
      <c r="N13" s="21"/>
      <c r="O13" s="31">
        <f>SUM(O14:O19)</f>
        <v>20057040.790000081</v>
      </c>
    </row>
    <row r="14" spans="2:15" ht="10.5" customHeight="1" x14ac:dyDescent="0.2">
      <c r="B14" s="34" t="s">
        <v>10</v>
      </c>
      <c r="C14" s="35"/>
      <c r="D14" s="22"/>
      <c r="E14" s="23">
        <v>337546852.5</v>
      </c>
      <c r="F14" s="17"/>
      <c r="G14" s="27">
        <v>22234494.02</v>
      </c>
      <c r="H14" s="22"/>
      <c r="I14" s="27">
        <f>+E14+G14</f>
        <v>359781346.51999998</v>
      </c>
      <c r="J14" s="22"/>
      <c r="K14" s="27">
        <v>359781346.51999998</v>
      </c>
      <c r="L14" s="22"/>
      <c r="M14" s="27">
        <v>349919217.51999998</v>
      </c>
      <c r="N14" s="22"/>
      <c r="O14" s="27">
        <f>+I14-K14</f>
        <v>0</v>
      </c>
    </row>
    <row r="15" spans="2:15" ht="10.5" customHeight="1" x14ac:dyDescent="0.2">
      <c r="B15" s="34" t="s">
        <v>11</v>
      </c>
      <c r="C15" s="35"/>
      <c r="D15" s="22"/>
      <c r="E15" s="23">
        <v>1164685699.8800001</v>
      </c>
      <c r="F15" s="17"/>
      <c r="G15" s="27">
        <v>248495514.63999999</v>
      </c>
      <c r="H15" s="22"/>
      <c r="I15" s="27">
        <f t="shared" ref="I15:I19" si="0">+E15+G15</f>
        <v>1413181214.52</v>
      </c>
      <c r="J15" s="22"/>
      <c r="K15" s="27">
        <v>1413180905.8699999</v>
      </c>
      <c r="L15" s="22"/>
      <c r="M15" s="27">
        <v>1385350042.75</v>
      </c>
      <c r="N15" s="22"/>
      <c r="O15" s="27">
        <f t="shared" ref="O15:O19" si="1">+I15-K15</f>
        <v>308.65000009536743</v>
      </c>
    </row>
    <row r="16" spans="2:15" ht="10.5" customHeight="1" x14ac:dyDescent="0.2">
      <c r="B16" s="34" t="s">
        <v>12</v>
      </c>
      <c r="C16" s="35"/>
      <c r="D16" s="22"/>
      <c r="E16" s="23">
        <v>517262668.49000001</v>
      </c>
      <c r="F16" s="17"/>
      <c r="G16" s="27">
        <v>62046586.229999997</v>
      </c>
      <c r="H16" s="22"/>
      <c r="I16" s="27">
        <f t="shared" si="0"/>
        <v>579309254.72000003</v>
      </c>
      <c r="J16" s="22"/>
      <c r="K16" s="27">
        <v>559291091.95000005</v>
      </c>
      <c r="L16" s="22"/>
      <c r="M16" s="27">
        <v>522242122.10000002</v>
      </c>
      <c r="N16" s="22"/>
      <c r="O16" s="27">
        <f t="shared" si="1"/>
        <v>20018162.769999981</v>
      </c>
    </row>
    <row r="17" spans="2:15" ht="10.5" customHeight="1" x14ac:dyDescent="0.2">
      <c r="B17" s="34" t="s">
        <v>13</v>
      </c>
      <c r="C17" s="35"/>
      <c r="D17" s="22"/>
      <c r="E17" s="23">
        <v>775393985.97000003</v>
      </c>
      <c r="F17" s="17"/>
      <c r="G17" s="27">
        <v>175955613.66</v>
      </c>
      <c r="H17" s="22"/>
      <c r="I17" s="27">
        <f t="shared" si="0"/>
        <v>951349599.63</v>
      </c>
      <c r="J17" s="22"/>
      <c r="K17" s="27">
        <v>951349599.63</v>
      </c>
      <c r="L17" s="22"/>
      <c r="M17" s="27">
        <v>827619019.27999997</v>
      </c>
      <c r="N17" s="22"/>
      <c r="O17" s="27">
        <f t="shared" si="1"/>
        <v>0</v>
      </c>
    </row>
    <row r="18" spans="2:15" ht="10.5" customHeight="1" x14ac:dyDescent="0.2">
      <c r="B18" s="34" t="s">
        <v>14</v>
      </c>
      <c r="C18" s="35"/>
      <c r="D18" s="22"/>
      <c r="E18" s="23">
        <v>796178839.47000003</v>
      </c>
      <c r="F18" s="17"/>
      <c r="G18" s="27">
        <v>154722361.22</v>
      </c>
      <c r="H18" s="22"/>
      <c r="I18" s="27">
        <f t="shared" si="0"/>
        <v>950901200.69000006</v>
      </c>
      <c r="J18" s="22"/>
      <c r="K18" s="27">
        <v>950901200.69000006</v>
      </c>
      <c r="L18" s="22"/>
      <c r="M18" s="27">
        <v>923637800.78999996</v>
      </c>
      <c r="N18" s="22"/>
      <c r="O18" s="27">
        <f t="shared" si="1"/>
        <v>0</v>
      </c>
    </row>
    <row r="19" spans="2:15" ht="10.5" customHeight="1" x14ac:dyDescent="0.2">
      <c r="B19" s="34" t="s">
        <v>15</v>
      </c>
      <c r="C19" s="35"/>
      <c r="D19" s="22"/>
      <c r="E19" s="23">
        <v>367910238.25999999</v>
      </c>
      <c r="F19" s="17"/>
      <c r="G19" s="27">
        <v>240729013.75</v>
      </c>
      <c r="H19" s="22"/>
      <c r="I19" s="27">
        <f t="shared" si="0"/>
        <v>608639252.00999999</v>
      </c>
      <c r="J19" s="22"/>
      <c r="K19" s="27">
        <v>608600682.63999999</v>
      </c>
      <c r="L19" s="22"/>
      <c r="M19" s="27">
        <v>564095726.10000002</v>
      </c>
      <c r="N19" s="22"/>
      <c r="O19" s="27">
        <f t="shared" si="1"/>
        <v>38569.370000004768</v>
      </c>
    </row>
    <row r="20" spans="2:15" ht="7.5" customHeight="1" x14ac:dyDescent="0.2">
      <c r="B20" s="17"/>
      <c r="C20" s="18"/>
      <c r="D20" s="22"/>
      <c r="E20" s="22"/>
      <c r="F20" s="17"/>
      <c r="G20" s="18"/>
      <c r="H20" s="22"/>
      <c r="I20" s="18"/>
      <c r="J20" s="22"/>
      <c r="K20" s="18"/>
      <c r="L20" s="22"/>
      <c r="M20" s="18"/>
      <c r="N20" s="22"/>
      <c r="O20" s="18"/>
    </row>
    <row r="21" spans="2:15" ht="7.5" customHeight="1" x14ac:dyDescent="0.2">
      <c r="B21" s="36" t="s">
        <v>16</v>
      </c>
      <c r="C21" s="37"/>
      <c r="D21" s="22"/>
      <c r="E21" s="32">
        <f>SUM(E22:E27)</f>
        <v>14294977329.519999</v>
      </c>
      <c r="F21" s="17"/>
      <c r="G21" s="33">
        <f>SUM(G22:G27)</f>
        <v>1516541457.8499999</v>
      </c>
      <c r="H21" s="22"/>
      <c r="I21" s="33">
        <f>SUM(I22:I27)</f>
        <v>15811518787.370001</v>
      </c>
      <c r="J21" s="22"/>
      <c r="K21" s="33">
        <f>SUM(K22:K27)</f>
        <v>15417513197.26</v>
      </c>
      <c r="L21" s="22"/>
      <c r="M21" s="33">
        <f>SUM(M22:M27)</f>
        <v>15253637356.449999</v>
      </c>
      <c r="N21" s="22"/>
      <c r="O21" s="33">
        <f>SUM(O22:O27)</f>
        <v>394005590.10999972</v>
      </c>
    </row>
    <row r="22" spans="2:15" ht="10.5" customHeight="1" x14ac:dyDescent="0.2">
      <c r="B22" s="34" t="s">
        <v>17</v>
      </c>
      <c r="C22" s="35"/>
      <c r="D22" s="22"/>
      <c r="E22" s="23">
        <v>28252574.800000001</v>
      </c>
      <c r="F22" s="17"/>
      <c r="G22" s="27">
        <v>7920348.5700000003</v>
      </c>
      <c r="H22" s="22"/>
      <c r="I22" s="27">
        <f t="shared" ref="I22:I27" si="2">+E22+G22</f>
        <v>36172923.370000005</v>
      </c>
      <c r="J22" s="22"/>
      <c r="K22" s="27">
        <v>36172923.369999997</v>
      </c>
      <c r="L22" s="22"/>
      <c r="M22" s="27">
        <v>34035865.719999999</v>
      </c>
      <c r="N22" s="22"/>
      <c r="O22" s="27">
        <f t="shared" ref="O22:O27" si="3">+I22-K22</f>
        <v>0</v>
      </c>
    </row>
    <row r="23" spans="2:15" ht="10.5" customHeight="1" x14ac:dyDescent="0.2">
      <c r="B23" s="34" t="s">
        <v>18</v>
      </c>
      <c r="C23" s="35"/>
      <c r="D23" s="22"/>
      <c r="E23" s="23">
        <v>1906475131.29</v>
      </c>
      <c r="F23" s="17"/>
      <c r="G23" s="27">
        <v>-732512110.20000005</v>
      </c>
      <c r="H23" s="22"/>
      <c r="I23" s="27">
        <f t="shared" si="2"/>
        <v>1173963021.0899999</v>
      </c>
      <c r="J23" s="22"/>
      <c r="K23" s="27">
        <v>961957210.09000003</v>
      </c>
      <c r="L23" s="22"/>
      <c r="M23" s="27">
        <v>941324993.53999996</v>
      </c>
      <c r="N23" s="22"/>
      <c r="O23" s="27">
        <f t="shared" si="3"/>
        <v>212005810.99999988</v>
      </c>
    </row>
    <row r="24" spans="2:15" ht="10.5" customHeight="1" x14ac:dyDescent="0.2">
      <c r="B24" s="34" t="s">
        <v>19</v>
      </c>
      <c r="C24" s="35"/>
      <c r="D24" s="22"/>
      <c r="E24" s="23">
        <v>2048390710.5</v>
      </c>
      <c r="F24" s="17"/>
      <c r="G24" s="27">
        <v>607725813.96000004</v>
      </c>
      <c r="H24" s="22"/>
      <c r="I24" s="27">
        <f t="shared" si="2"/>
        <v>2656116524.46</v>
      </c>
      <c r="J24" s="22"/>
      <c r="K24" s="27">
        <v>2564818558.5599999</v>
      </c>
      <c r="L24" s="22"/>
      <c r="M24" s="27">
        <v>2563290327.75</v>
      </c>
      <c r="N24" s="22"/>
      <c r="O24" s="27">
        <f t="shared" si="3"/>
        <v>91297965.900000095</v>
      </c>
    </row>
    <row r="25" spans="2:15" ht="10.5" customHeight="1" x14ac:dyDescent="0.2">
      <c r="B25" s="34" t="s">
        <v>20</v>
      </c>
      <c r="C25" s="35"/>
      <c r="D25" s="22"/>
      <c r="E25" s="23">
        <v>244326505.69999999</v>
      </c>
      <c r="F25" s="17"/>
      <c r="G25" s="27">
        <v>186810879.58000001</v>
      </c>
      <c r="H25" s="22"/>
      <c r="I25" s="27">
        <f t="shared" si="2"/>
        <v>431137385.27999997</v>
      </c>
      <c r="J25" s="22"/>
      <c r="K25" s="27">
        <v>375128855.56999999</v>
      </c>
      <c r="L25" s="22"/>
      <c r="M25" s="27">
        <v>364224254.77999997</v>
      </c>
      <c r="N25" s="22"/>
      <c r="O25" s="27">
        <f t="shared" si="3"/>
        <v>56008529.709999979</v>
      </c>
    </row>
    <row r="26" spans="2:15" ht="10.5" customHeight="1" x14ac:dyDescent="0.2">
      <c r="B26" s="34" t="s">
        <v>21</v>
      </c>
      <c r="C26" s="35"/>
      <c r="D26" s="22"/>
      <c r="E26" s="23">
        <v>8624059225.8999996</v>
      </c>
      <c r="F26" s="17"/>
      <c r="G26" s="27">
        <v>1427199911.1199999</v>
      </c>
      <c r="H26" s="22"/>
      <c r="I26" s="27">
        <f t="shared" si="2"/>
        <v>10051259137.02</v>
      </c>
      <c r="J26" s="22"/>
      <c r="K26" s="27">
        <v>10021013065.52</v>
      </c>
      <c r="L26" s="22"/>
      <c r="M26" s="27">
        <v>10006860664.15</v>
      </c>
      <c r="N26" s="22"/>
      <c r="O26" s="27">
        <f t="shared" si="3"/>
        <v>30246071.5</v>
      </c>
    </row>
    <row r="27" spans="2:15" ht="10.5" customHeight="1" x14ac:dyDescent="0.2">
      <c r="B27" s="34" t="s">
        <v>22</v>
      </c>
      <c r="C27" s="35"/>
      <c r="D27" s="22"/>
      <c r="E27" s="23">
        <v>1443473181.3299999</v>
      </c>
      <c r="F27" s="17"/>
      <c r="G27" s="27">
        <v>19396614.82</v>
      </c>
      <c r="H27" s="22"/>
      <c r="I27" s="27">
        <f t="shared" si="2"/>
        <v>1462869796.1499999</v>
      </c>
      <c r="J27" s="22"/>
      <c r="K27" s="27">
        <v>1458422584.1500001</v>
      </c>
      <c r="L27" s="22"/>
      <c r="M27" s="27">
        <v>1343901250.51</v>
      </c>
      <c r="N27" s="22"/>
      <c r="O27" s="27">
        <f t="shared" si="3"/>
        <v>4447211.9999997616</v>
      </c>
    </row>
    <row r="28" spans="2:15" ht="7.5" customHeight="1" x14ac:dyDescent="0.2">
      <c r="B28" s="17"/>
      <c r="C28" s="18"/>
      <c r="D28" s="22"/>
      <c r="E28" s="22"/>
      <c r="F28" s="17"/>
      <c r="G28" s="18"/>
      <c r="H28" s="22"/>
      <c r="I28" s="18"/>
      <c r="J28" s="22"/>
      <c r="K28" s="18"/>
      <c r="L28" s="22"/>
      <c r="M28" s="18"/>
      <c r="N28" s="22"/>
      <c r="O28" s="18"/>
    </row>
    <row r="29" spans="2:15" ht="7.5" customHeight="1" x14ac:dyDescent="0.2">
      <c r="B29" s="36" t="s">
        <v>23</v>
      </c>
      <c r="C29" s="37"/>
      <c r="D29" s="22"/>
      <c r="E29" s="32">
        <f>SUM(E30:E34)</f>
        <v>626546650.8599999</v>
      </c>
      <c r="F29" s="17"/>
      <c r="G29" s="33">
        <f>SUM(G30:G34)</f>
        <v>447309090.41999996</v>
      </c>
      <c r="H29" s="22"/>
      <c r="I29" s="33">
        <f>SUM(I30:I34)</f>
        <v>1073855741.2800002</v>
      </c>
      <c r="J29" s="22"/>
      <c r="K29" s="33">
        <f>SUM(K30:K34)</f>
        <v>898992077.56000006</v>
      </c>
      <c r="L29" s="22"/>
      <c r="M29" s="33">
        <f>SUM(M30:M34)</f>
        <v>836099457.55999994</v>
      </c>
      <c r="N29" s="22"/>
      <c r="O29" s="33">
        <f>SUM(O30:O34)</f>
        <v>174863663.72000003</v>
      </c>
    </row>
    <row r="30" spans="2:15" ht="10.5" customHeight="1" x14ac:dyDescent="0.2">
      <c r="B30" s="34" t="s">
        <v>24</v>
      </c>
      <c r="C30" s="35"/>
      <c r="D30" s="22"/>
      <c r="E30" s="23">
        <v>163150967.43000001</v>
      </c>
      <c r="F30" s="17"/>
      <c r="G30" s="27">
        <v>-8746631.3300000001</v>
      </c>
      <c r="H30" s="22"/>
      <c r="I30" s="27">
        <f t="shared" ref="I30:I34" si="4">+E30+G30</f>
        <v>154404336.09999999</v>
      </c>
      <c r="J30" s="22"/>
      <c r="K30" s="27">
        <v>154404336.09999999</v>
      </c>
      <c r="L30" s="22"/>
      <c r="M30" s="27">
        <v>150724545.97999999</v>
      </c>
      <c r="N30" s="22"/>
      <c r="O30" s="27">
        <f t="shared" ref="O30:O34" si="5">+I30-K30</f>
        <v>0</v>
      </c>
    </row>
    <row r="31" spans="2:15" ht="10.5" customHeight="1" x14ac:dyDescent="0.2">
      <c r="B31" s="34" t="s">
        <v>25</v>
      </c>
      <c r="C31" s="35"/>
      <c r="D31" s="22"/>
      <c r="E31" s="23">
        <v>124856387.45999999</v>
      </c>
      <c r="F31" s="17"/>
      <c r="G31" s="27">
        <v>48394001.399999999</v>
      </c>
      <c r="H31" s="22"/>
      <c r="I31" s="27">
        <f t="shared" si="4"/>
        <v>173250388.85999998</v>
      </c>
      <c r="J31" s="22"/>
      <c r="K31" s="27">
        <v>158741244.41999999</v>
      </c>
      <c r="L31" s="22"/>
      <c r="M31" s="27">
        <v>154953933.22</v>
      </c>
      <c r="N31" s="22"/>
      <c r="O31" s="27">
        <f t="shared" si="5"/>
        <v>14509144.439999998</v>
      </c>
    </row>
    <row r="32" spans="2:15" ht="10.5" customHeight="1" x14ac:dyDescent="0.2">
      <c r="B32" s="34" t="s">
        <v>26</v>
      </c>
      <c r="C32" s="35"/>
      <c r="D32" s="22"/>
      <c r="E32" s="23">
        <v>107829287.53</v>
      </c>
      <c r="F32" s="17"/>
      <c r="G32" s="27">
        <v>392919708.94</v>
      </c>
      <c r="H32" s="22"/>
      <c r="I32" s="27">
        <f t="shared" si="4"/>
        <v>500748996.47000003</v>
      </c>
      <c r="J32" s="22"/>
      <c r="K32" s="27">
        <v>340441310.17000002</v>
      </c>
      <c r="L32" s="22"/>
      <c r="M32" s="27">
        <v>335381519.13</v>
      </c>
      <c r="N32" s="22"/>
      <c r="O32" s="27">
        <f t="shared" si="5"/>
        <v>160307686.30000001</v>
      </c>
    </row>
    <row r="33" spans="2:15" ht="10.5" customHeight="1" x14ac:dyDescent="0.2">
      <c r="B33" s="34" t="s">
        <v>27</v>
      </c>
      <c r="C33" s="35"/>
      <c r="D33" s="22"/>
      <c r="E33" s="23">
        <v>219900084.94</v>
      </c>
      <c r="F33" s="17"/>
      <c r="G33" s="27">
        <v>16083878.77</v>
      </c>
      <c r="H33" s="22"/>
      <c r="I33" s="27">
        <f t="shared" si="4"/>
        <v>235983963.71000001</v>
      </c>
      <c r="J33" s="22"/>
      <c r="K33" s="27">
        <v>235937130.72999999</v>
      </c>
      <c r="L33" s="22"/>
      <c r="M33" s="27">
        <v>185926036.65000001</v>
      </c>
      <c r="N33" s="22"/>
      <c r="O33" s="27">
        <f t="shared" si="5"/>
        <v>46832.980000019073</v>
      </c>
    </row>
    <row r="34" spans="2:15" ht="10.5" customHeight="1" x14ac:dyDescent="0.2">
      <c r="B34" s="34" t="s">
        <v>28</v>
      </c>
      <c r="C34" s="35"/>
      <c r="D34" s="22"/>
      <c r="E34" s="23">
        <v>10809923.5</v>
      </c>
      <c r="F34" s="17"/>
      <c r="G34" s="27">
        <v>-1341867.3600000001</v>
      </c>
      <c r="H34" s="22"/>
      <c r="I34" s="27">
        <f t="shared" si="4"/>
        <v>9468056.1400000006</v>
      </c>
      <c r="J34" s="22"/>
      <c r="K34" s="27">
        <v>9468056.1400000006</v>
      </c>
      <c r="L34" s="22"/>
      <c r="M34" s="27">
        <v>9113422.5800000001</v>
      </c>
      <c r="N34" s="22"/>
      <c r="O34" s="27">
        <f t="shared" si="5"/>
        <v>0</v>
      </c>
    </row>
    <row r="35" spans="2:15" ht="7.5" customHeight="1" x14ac:dyDescent="0.2">
      <c r="B35" s="17"/>
      <c r="C35" s="18"/>
      <c r="D35" s="22"/>
      <c r="E35" s="22"/>
      <c r="F35" s="17"/>
      <c r="G35" s="18"/>
      <c r="H35" s="22"/>
      <c r="I35" s="18"/>
      <c r="J35" s="22"/>
      <c r="K35" s="18"/>
      <c r="L35" s="22"/>
      <c r="M35" s="18"/>
      <c r="N35" s="22"/>
      <c r="O35" s="18"/>
    </row>
    <row r="36" spans="2:15" ht="7.5" customHeight="1" x14ac:dyDescent="0.2">
      <c r="B36" s="36" t="s">
        <v>29</v>
      </c>
      <c r="C36" s="37"/>
      <c r="D36" s="22"/>
      <c r="E36" s="32">
        <f>SUM(E37:E39)</f>
        <v>4342625944.0500002</v>
      </c>
      <c r="F36" s="17"/>
      <c r="G36" s="33">
        <f>SUM(G37:G39)</f>
        <v>256571985.24000001</v>
      </c>
      <c r="H36" s="22"/>
      <c r="I36" s="33">
        <f>SUM(I37:I39)</f>
        <v>4599197929.29</v>
      </c>
      <c r="J36" s="22"/>
      <c r="K36" s="33">
        <f>SUM(K37:K39)</f>
        <v>4598861411.7200003</v>
      </c>
      <c r="L36" s="22"/>
      <c r="M36" s="33">
        <f>SUM(M37:M39)</f>
        <v>4593777090.3199997</v>
      </c>
      <c r="N36" s="22"/>
      <c r="O36" s="33">
        <f>SUM(O37:O39)</f>
        <v>336517.56999993324</v>
      </c>
    </row>
    <row r="37" spans="2:15" ht="10.5" customHeight="1" x14ac:dyDescent="0.2">
      <c r="B37" s="34" t="s">
        <v>30</v>
      </c>
      <c r="C37" s="35"/>
      <c r="D37" s="22"/>
      <c r="E37" s="23">
        <v>578463433.04999995</v>
      </c>
      <c r="F37" s="17"/>
      <c r="G37" s="27">
        <v>-98366438.299999997</v>
      </c>
      <c r="H37" s="22"/>
      <c r="I37" s="27">
        <f t="shared" ref="I37:I38" si="6">+E37+G37</f>
        <v>480096994.74999994</v>
      </c>
      <c r="J37" s="22"/>
      <c r="K37" s="27">
        <v>479760477.18000001</v>
      </c>
      <c r="L37" s="22"/>
      <c r="M37" s="27">
        <v>479760477.18000001</v>
      </c>
      <c r="N37" s="22"/>
      <c r="O37" s="27">
        <f t="shared" ref="O37:O38" si="7">+I37-K37</f>
        <v>336517.56999993324</v>
      </c>
    </row>
    <row r="38" spans="2:15" ht="8.25" customHeight="1" x14ac:dyDescent="0.2">
      <c r="B38" s="38" t="s">
        <v>31</v>
      </c>
      <c r="C38" s="39"/>
      <c r="D38" s="22"/>
      <c r="E38" s="23">
        <v>3764162511</v>
      </c>
      <c r="F38" s="17"/>
      <c r="G38" s="27">
        <v>354938423.54000002</v>
      </c>
      <c r="H38" s="22"/>
      <c r="I38" s="27">
        <f t="shared" si="6"/>
        <v>4119100934.54</v>
      </c>
      <c r="J38" s="22"/>
      <c r="K38" s="27">
        <v>4119100934.54</v>
      </c>
      <c r="L38" s="22"/>
      <c r="M38" s="27">
        <v>4114016613.1399999</v>
      </c>
      <c r="N38" s="22"/>
      <c r="O38" s="27">
        <f t="shared" si="7"/>
        <v>0</v>
      </c>
    </row>
    <row r="39" spans="2:15" ht="8.25" customHeight="1" x14ac:dyDescent="0.2">
      <c r="B39" s="38"/>
      <c r="C39" s="39"/>
      <c r="D39" s="22"/>
      <c r="E39" s="22"/>
      <c r="F39" s="17"/>
      <c r="G39" s="18"/>
      <c r="H39" s="22"/>
      <c r="I39" s="18"/>
      <c r="J39" s="22"/>
      <c r="K39" s="18"/>
      <c r="L39" s="22"/>
      <c r="M39" s="18"/>
      <c r="N39" s="22"/>
      <c r="O39" s="18"/>
    </row>
    <row r="40" spans="2:15" ht="7.5" customHeight="1" x14ac:dyDescent="0.2">
      <c r="B40" s="19"/>
      <c r="C40" s="26"/>
      <c r="D40" s="24"/>
      <c r="E40" s="24"/>
      <c r="F40" s="19"/>
      <c r="G40" s="26"/>
      <c r="H40" s="24"/>
      <c r="I40" s="26"/>
      <c r="J40" s="24"/>
      <c r="K40" s="26"/>
      <c r="L40" s="24"/>
      <c r="M40" s="26"/>
      <c r="N40" s="24"/>
      <c r="O40" s="26"/>
    </row>
    <row r="41" spans="2:15" ht="2.25" customHeight="1" x14ac:dyDescent="0.2">
      <c r="B41" s="17"/>
      <c r="C41" s="18"/>
      <c r="D41" s="22"/>
      <c r="E41" s="22"/>
      <c r="F41" s="17"/>
      <c r="G41" s="18"/>
      <c r="H41" s="22"/>
      <c r="I41" s="18"/>
      <c r="J41" s="22"/>
      <c r="K41" s="18"/>
      <c r="L41" s="22"/>
      <c r="M41" s="18"/>
      <c r="N41" s="22"/>
      <c r="O41" s="18"/>
    </row>
    <row r="42" spans="2:15" x14ac:dyDescent="0.2">
      <c r="B42" s="19"/>
      <c r="C42" s="20" t="s">
        <v>32</v>
      </c>
      <c r="D42" s="24"/>
      <c r="E42" s="25">
        <f>+E36+E29+E21+E13</f>
        <v>23223128209</v>
      </c>
      <c r="F42" s="19"/>
      <c r="G42" s="28">
        <f>+G36+G29+G21+G13</f>
        <v>3124606117.0299997</v>
      </c>
      <c r="H42" s="24"/>
      <c r="I42" s="28">
        <v>26347734326.029999</v>
      </c>
      <c r="J42" s="24"/>
      <c r="K42" s="28">
        <f>+K36+K29+K21+K13</f>
        <v>25758471513.84</v>
      </c>
      <c r="L42" s="24"/>
      <c r="M42" s="28">
        <f>+M36+M29+M21+M13</f>
        <v>25256377832.869999</v>
      </c>
      <c r="N42" s="24"/>
      <c r="O42" s="28">
        <f>+O36+O29+O21+O13</f>
        <v>589262812.1899997</v>
      </c>
    </row>
    <row r="43" spans="2:15" ht="173.25" customHeight="1" x14ac:dyDescent="0.2"/>
    <row r="44" spans="2:15" ht="10.5" customHeight="1" x14ac:dyDescent="0.2">
      <c r="G44" s="40" t="s">
        <v>33</v>
      </c>
      <c r="H44" s="40"/>
      <c r="I44" s="40"/>
      <c r="J44" s="40"/>
      <c r="K44" s="40"/>
    </row>
  </sheetData>
  <mergeCells count="32">
    <mergeCell ref="B19:C19"/>
    <mergeCell ref="B3:O6"/>
    <mergeCell ref="B13:C13"/>
    <mergeCell ref="K10:K11"/>
    <mergeCell ref="L10:M11"/>
    <mergeCell ref="B14:C14"/>
    <mergeCell ref="B15:C15"/>
    <mergeCell ref="B16:C16"/>
    <mergeCell ref="B17:C17"/>
    <mergeCell ref="B18:C18"/>
    <mergeCell ref="D8:M9"/>
    <mergeCell ref="B10:C10"/>
    <mergeCell ref="E10:E11"/>
    <mergeCell ref="G10:G11"/>
    <mergeCell ref="H10:I11"/>
    <mergeCell ref="B33:C33"/>
    <mergeCell ref="B21:C21"/>
    <mergeCell ref="B22:C22"/>
    <mergeCell ref="B23:C23"/>
    <mergeCell ref="B24:C24"/>
    <mergeCell ref="B25:C25"/>
    <mergeCell ref="B26:C26"/>
    <mergeCell ref="B27:C27"/>
    <mergeCell ref="B29:C29"/>
    <mergeCell ref="B30:C30"/>
    <mergeCell ref="B31:C31"/>
    <mergeCell ref="B32:C32"/>
    <mergeCell ref="B34:C34"/>
    <mergeCell ref="B36:C36"/>
    <mergeCell ref="B37:C37"/>
    <mergeCell ref="B38:C39"/>
    <mergeCell ref="G44:K44"/>
  </mergeCells>
  <pageMargins left="0.2361111111111111" right="0.19722222222222222" top="0.70902777777777781" bottom="0.39374999999999999" header="0" footer="0"/>
  <pageSetup fitToWidth="0" fitToHeight="0" orientation="portrait" r:id="rId1"/>
  <headerFooter alignWithMargins="0"/>
  <ignoredErrors>
    <ignoredError sqref="G4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2020-04-21T16:25:15Z</cp:lastPrinted>
  <dcterms:created xsi:type="dcterms:W3CDTF">2020-04-20T20:05:17Z</dcterms:created>
  <dcterms:modified xsi:type="dcterms:W3CDTF">2020-04-22T15:48:02Z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A0B44A456053326E0775961CF3DF6AA61068147A4765759C939E1F28FEECE623931789E4008035098E8D61F1AC10BC7EC8901DABA2CA4568D9050C4BCD6ED3569434A7CDAE02A11A6BECE0DC1EB1FCCAA884A91DA0699F91AEBCD0B97717DCBC15D96C707A68B18571C57E3DF21A37C513425940DC2CAC6E02539BD41AE53DF</vt:lpwstr>
  </property>
  <property fmtid="{D5CDD505-2E9C-101B-9397-08002B2CF9AE}" pid="8" name="Business Objects Context Information6">
    <vt:lpwstr>C755D601F67A01F5E0CDF467AEF75709A966D15EFE13CD469A961E9F3ED3547233D18361254715D90BE6D6207B3A50A9E4B0A2DC0023AE157DAFC9ABDA5D290D4F64A7844A48BE9C3F96735820136E3DA8BDF3498548B34783A1FA04D43FAA5AA4CD46A271D9BCEDCEBBFB08E2CBC335C2D37FFF</vt:lpwstr>
  </property>
</Properties>
</file>