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LAJURIDICO\Documents\TRANSPARENCIA FISCAL\2020\CONTABILIDAD\Por tomos\TOMO II PODER EJECUTIVO\"/>
    </mc:Choice>
  </mc:AlternateContent>
  <bookViews>
    <workbookView xWindow="0" yWindow="0" windowWidth="28800" windowHeight="12300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6" i="1" l="1"/>
  <c r="E80" i="1"/>
  <c r="E78" i="1"/>
  <c r="E76" i="1"/>
  <c r="E74" i="1"/>
  <c r="E66" i="1"/>
  <c r="E64" i="1"/>
  <c r="E62" i="1"/>
  <c r="E60" i="1"/>
  <c r="E58" i="1"/>
  <c r="E56" i="1"/>
  <c r="E54" i="1"/>
  <c r="E52" i="1"/>
  <c r="E35" i="1"/>
  <c r="E33" i="1"/>
  <c r="E31" i="1"/>
  <c r="E29" i="1"/>
  <c r="E27" i="1"/>
  <c r="E25" i="1"/>
  <c r="E23" i="1"/>
  <c r="E21" i="1"/>
  <c r="E19" i="1"/>
  <c r="E17" i="1"/>
  <c r="H89" i="1" l="1"/>
  <c r="H86" i="1"/>
  <c r="H80" i="1"/>
  <c r="H70" i="1" s="1"/>
  <c r="H78" i="1"/>
  <c r="H76" i="1"/>
  <c r="H74" i="1"/>
  <c r="H66" i="1"/>
  <c r="H64" i="1"/>
  <c r="H62" i="1"/>
  <c r="H60" i="1"/>
  <c r="H58" i="1"/>
  <c r="H56" i="1"/>
  <c r="H54" i="1"/>
  <c r="H52" i="1"/>
  <c r="D88" i="1"/>
  <c r="F88" i="1"/>
  <c r="G88" i="1"/>
  <c r="C88" i="1"/>
  <c r="D84" i="1"/>
  <c r="E84" i="1"/>
  <c r="F84" i="1"/>
  <c r="G84" i="1"/>
  <c r="H84" i="1"/>
  <c r="C84" i="1"/>
  <c r="D70" i="1"/>
  <c r="E70" i="1"/>
  <c r="F70" i="1"/>
  <c r="G70" i="1"/>
  <c r="C70" i="1"/>
  <c r="D50" i="1"/>
  <c r="E50" i="1"/>
  <c r="F50" i="1"/>
  <c r="G50" i="1"/>
  <c r="C50" i="1"/>
  <c r="H35" i="1"/>
  <c r="H33" i="1"/>
  <c r="H31" i="1"/>
  <c r="H29" i="1"/>
  <c r="H27" i="1"/>
  <c r="H25" i="1"/>
  <c r="H23" i="1"/>
  <c r="H21" i="1"/>
  <c r="H19" i="1"/>
  <c r="H17" i="1"/>
  <c r="D37" i="1"/>
  <c r="E37" i="1"/>
  <c r="F37" i="1"/>
  <c r="G37" i="1"/>
  <c r="C37" i="1"/>
  <c r="E88" i="1" l="1"/>
  <c r="H50" i="1"/>
  <c r="H38" i="1"/>
</calcChain>
</file>

<file path=xl/sharedStrings.xml><?xml version="1.0" encoding="utf-8"?>
<sst xmlns="http://schemas.openxmlformats.org/spreadsheetml/2006/main" count="61" uniqueCount="35">
  <si>
    <r>
      <t xml:space="preserve">PODER EJECUTIVO DEL ESTADO DE NAYARIT
</t>
    </r>
    <r>
      <rPr>
        <b/>
        <sz val="8"/>
        <color indexed="8"/>
        <rFont val="Arial Narrow"/>
        <family val="2"/>
      </rPr>
      <t xml:space="preserve">ESTADO ANALÍTICO DE INGRESOS
</t>
    </r>
    <r>
      <rPr>
        <sz val="8"/>
        <color indexed="8"/>
        <rFont val="Arial Narrow"/>
        <family val="2"/>
      </rPr>
      <t xml:space="preserve"> DEL 01 DE ENERO AL 31 DE DICIEMBRE DE 2019</t>
    </r>
  </si>
  <si>
    <t>INGRESO</t>
  </si>
  <si>
    <t>RUBRO DE INGRESOS</t>
  </si>
  <si>
    <t>DIFERENCIA</t>
  </si>
  <si>
    <t>ESTIMADO</t>
  </si>
  <si>
    <t>AMPLIACIONES Y
REDUCCIONES</t>
  </si>
  <si>
    <t>MODIFICADO</t>
  </si>
  <si>
    <t>DEVENGADO</t>
  </si>
  <si>
    <t>RECAUDADO</t>
  </si>
  <si>
    <t>(1)</t>
  </si>
  <si>
    <t>(2)</t>
  </si>
  <si>
    <t>(3=1+2)</t>
  </si>
  <si>
    <t>(4)</t>
  </si>
  <si>
    <t>(5)</t>
  </si>
  <si>
    <t>(6=5-1)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</si>
  <si>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</si>
  <si>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</si>
  <si>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</si>
  <si>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</si>
  <si>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</si>
  <si>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</si>
  <si>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</si>
  <si>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</si>
  <si>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</si>
  <si>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</si>
  <si>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</si>
  <si>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</si>
  <si>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
 POR FUENTE DE FINANCIAMIENTO</t>
  </si>
  <si>
    <t>INGRESOS DEL PODER EJECUTIVO FEDERAL O ESTATAL Y DE LOS MUNICIPIOS</t>
  </si>
  <si>
    <t>PRODUCTOS¹</t>
  </si>
  <si>
    <t>APROVECHAMIENTOS²</t>
  </si>
  <si>
    <t>INGRESOS DE LOS ENTES PÚBLICOS DE LOS PODERES LEGISLATIVO Y JUDICIAL, DE LOS ÓRGANOS AUTÓNOMOS Y DEL SECTOR PARAESTATAL O PARAMUNICIPAL, ASÍ COMO DE LAS EMPRESAS PRODUCTIVAS DEL ESTADO</t>
  </si>
  <si>
    <t>INGRESOS POR VENTA DE BIENES, PRESTACIÓN DE SERVICIOS Y OTROS INGRESOS³</t>
  </si>
  <si>
    <t>95</t>
  </si>
  <si>
    <t xml:space="preserve">¹     Incluye intereses que generan las cuentas bancarias de los entes públicos en productos.                                            
²     Incluye donativos en efectivo del Poder Ejecutivo, entre otros aprovechamientos.                                            
³     Se refiere a los ingresos propios obtenidos por los Poderes Legislativo y Judicial, los Órganos Autónomos y las entidades de la administración pública paraestatal y paramunicipal,  por sus actividades  diversas no inherentes a su operación que generan recursos y  que no sean ingresos por venta de bienes o prestación de servicios, tales como donativos  en efectivo, entre otros.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</si>
</sst>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80A]* #,##0.00_);[$$-80A]* \(#,##0.00\)"/>
    <numFmt numFmtId="165" formatCode="#,##0.00_);\(#,##0.00\)"/>
    <numFmt numFmtId="166" formatCode="_-[$$-80A]* #,##0.00_-;\-[$$-80A]* #,##0.00_-;_-[$$-80A]* &quot;-&quot;??_-;_-@_-"/>
  </numFmts>
  <fonts count="9" x14ac:knownFonts="1">
    <font>
      <sz val="10"/>
      <color indexed="8"/>
      <name val="ARIAL"/>
      <charset val="1"/>
    </font>
    <font>
      <b/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6"/>
      <color indexed="8"/>
      <name val="Arial Narrow"/>
      <family val="2"/>
    </font>
    <font>
      <sz val="6"/>
      <color indexed="8"/>
      <name val="Arial Narrow"/>
      <family val="2"/>
    </font>
    <font>
      <sz val="5"/>
      <color indexed="8"/>
      <name val="Arial"/>
      <family val="2"/>
    </font>
    <font>
      <sz val="9"/>
      <color indexed="8"/>
      <name val="Arial Narrow"/>
      <family val="2"/>
    </font>
    <font>
      <sz val="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70">
    <xf numFmtId="0" fontId="0" fillId="0" borderId="0" xfId="0">
      <alignment vertical="top"/>
    </xf>
    <xf numFmtId="0" fontId="0" fillId="0" borderId="3" xfId="0" applyBorder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3" borderId="3" xfId="0" applyFill="1" applyBorder="1">
      <alignment vertical="top"/>
    </xf>
    <xf numFmtId="0" fontId="0" fillId="3" borderId="4" xfId="0" applyFill="1" applyBorder="1">
      <alignment vertical="top"/>
    </xf>
    <xf numFmtId="0" fontId="0" fillId="3" borderId="6" xfId="0" applyFill="1" applyBorder="1">
      <alignment vertical="top"/>
    </xf>
    <xf numFmtId="0" fontId="0" fillId="3" borderId="0" xfId="0" applyFill="1" applyBorder="1">
      <alignment vertical="top"/>
    </xf>
    <xf numFmtId="0" fontId="0" fillId="3" borderId="8" xfId="0" applyFill="1" applyBorder="1">
      <alignment vertical="top"/>
    </xf>
    <xf numFmtId="0" fontId="5" fillId="3" borderId="9" xfId="0" applyFont="1" applyFill="1" applyBorder="1" applyAlignment="1">
      <alignment horizontal="center" vertical="top" wrapText="1" readingOrder="1"/>
    </xf>
    <xf numFmtId="0" fontId="5" fillId="3" borderId="8" xfId="0" applyFont="1" applyFill="1" applyBorder="1" applyAlignment="1">
      <alignment horizontal="center" vertical="top" wrapText="1" readingOrder="1"/>
    </xf>
    <xf numFmtId="0" fontId="4" fillId="3" borderId="11" xfId="0" applyFont="1" applyFill="1" applyBorder="1" applyAlignment="1">
      <alignment vertical="top" wrapText="1" readingOrder="1"/>
    </xf>
    <xf numFmtId="0" fontId="5" fillId="3" borderId="13" xfId="0" applyFont="1" applyFill="1" applyBorder="1" applyAlignment="1">
      <alignment horizontal="center" vertical="top" wrapText="1" readingOrder="1"/>
    </xf>
    <xf numFmtId="0" fontId="0" fillId="3" borderId="11" xfId="0" applyFill="1" applyBorder="1" applyAlignment="1">
      <alignment horizontal="center" vertical="top"/>
    </xf>
    <xf numFmtId="0" fontId="4" fillId="3" borderId="12" xfId="0" applyFont="1" applyFill="1" applyBorder="1" applyAlignment="1">
      <alignment horizontal="center" vertical="top" wrapText="1" readingOrder="1"/>
    </xf>
    <xf numFmtId="0" fontId="4" fillId="3" borderId="13" xfId="0" applyFont="1" applyFill="1" applyBorder="1" applyAlignment="1">
      <alignment horizontal="center" vertical="top" wrapText="1" readingOrder="1"/>
    </xf>
    <xf numFmtId="0" fontId="0" fillId="3" borderId="12" xfId="0" applyFill="1" applyBorder="1" applyAlignment="1">
      <alignment horizontal="center" vertical="top"/>
    </xf>
    <xf numFmtId="0" fontId="0" fillId="3" borderId="11" xfId="0" applyFill="1" applyBorder="1">
      <alignment vertical="top"/>
    </xf>
    <xf numFmtId="0" fontId="0" fillId="3" borderId="12" xfId="0" applyFill="1" applyBorder="1">
      <alignment vertical="top"/>
    </xf>
    <xf numFmtId="0" fontId="5" fillId="0" borderId="6" xfId="0" applyFont="1" applyBorder="1" applyAlignment="1">
      <alignment horizontal="left" vertical="top" wrapText="1"/>
    </xf>
    <xf numFmtId="0" fontId="0" fillId="0" borderId="10" xfId="0" applyBorder="1">
      <alignment vertical="top"/>
    </xf>
    <xf numFmtId="164" fontId="5" fillId="0" borderId="7" xfId="0" applyNumberFormat="1" applyFont="1" applyBorder="1" applyAlignment="1">
      <alignment horizontal="right" vertical="top"/>
    </xf>
    <xf numFmtId="0" fontId="0" fillId="0" borderId="11" xfId="0" applyBorder="1">
      <alignment vertical="top"/>
    </xf>
    <xf numFmtId="0" fontId="5" fillId="0" borderId="14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64" fontId="4" fillId="0" borderId="13" xfId="0" applyNumberFormat="1" applyFont="1" applyBorder="1" applyAlignment="1">
      <alignment horizontal="right" vertical="center"/>
    </xf>
    <xf numFmtId="164" fontId="4" fillId="0" borderId="16" xfId="0" applyNumberFormat="1" applyFont="1" applyBorder="1" applyAlignment="1">
      <alignment horizontal="right" vertical="center"/>
    </xf>
    <xf numFmtId="0" fontId="0" fillId="0" borderId="12" xfId="0" applyBorder="1">
      <alignment vertical="top"/>
    </xf>
    <xf numFmtId="164" fontId="5" fillId="0" borderId="12" xfId="0" applyNumberFormat="1" applyFont="1" applyBorder="1" applyAlignment="1">
      <alignment horizontal="right" vertical="top"/>
    </xf>
    <xf numFmtId="0" fontId="0" fillId="0" borderId="13" xfId="0" applyBorder="1">
      <alignment vertical="top"/>
    </xf>
    <xf numFmtId="0" fontId="4" fillId="0" borderId="6" xfId="0" applyFont="1" applyBorder="1" applyAlignment="1">
      <alignment horizontal="left" vertical="top" wrapText="1"/>
    </xf>
    <xf numFmtId="164" fontId="4" fillId="0" borderId="7" xfId="0" applyNumberFormat="1" applyFont="1" applyBorder="1" applyAlignment="1">
      <alignment horizontal="right" vertical="top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13" xfId="0" applyFill="1" applyBorder="1">
      <alignment vertical="top"/>
    </xf>
    <xf numFmtId="165" fontId="5" fillId="4" borderId="7" xfId="0" applyNumberFormat="1" applyFont="1" applyFill="1" applyBorder="1" applyAlignment="1">
      <alignment horizontal="right" vertical="center"/>
    </xf>
    <xf numFmtId="0" fontId="8" fillId="0" borderId="7" xfId="0" applyFont="1" applyBorder="1">
      <alignment vertical="top"/>
    </xf>
    <xf numFmtId="0" fontId="8" fillId="0" borderId="12" xfId="0" applyFont="1" applyBorder="1">
      <alignment vertical="top"/>
    </xf>
    <xf numFmtId="165" fontId="5" fillId="4" borderId="12" xfId="0" applyNumberFormat="1" applyFont="1" applyFill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top"/>
    </xf>
    <xf numFmtId="166" fontId="0" fillId="0" borderId="0" xfId="0" applyNumberFormat="1" applyAlignment="1">
      <alignment vertical="center"/>
    </xf>
    <xf numFmtId="166" fontId="0" fillId="0" borderId="0" xfId="0" applyNumberFormat="1">
      <alignment vertical="top"/>
    </xf>
    <xf numFmtId="0" fontId="4" fillId="0" borderId="6" xfId="0" applyFont="1" applyBorder="1" applyAlignment="1">
      <alignment horizontal="left" vertical="top" wrapText="1" readingOrder="1"/>
    </xf>
    <xf numFmtId="0" fontId="5" fillId="0" borderId="6" xfId="0" applyFont="1" applyBorder="1" applyAlignment="1">
      <alignment horizontal="left" vertical="top" wrapText="1" readingOrder="1"/>
    </xf>
    <xf numFmtId="0" fontId="6" fillId="0" borderId="0" xfId="0" applyFont="1" applyAlignment="1">
      <alignment horizontal="left" vertical="top" wrapText="1" readingOrder="1"/>
    </xf>
    <xf numFmtId="0" fontId="7" fillId="0" borderId="0" xfId="0" applyFont="1" applyAlignment="1">
      <alignment horizontal="left" vertical="top"/>
    </xf>
    <xf numFmtId="0" fontId="4" fillId="0" borderId="9" xfId="0" applyFont="1" applyBorder="1" applyAlignment="1">
      <alignment horizontal="right" vertical="center" wrapText="1" readingOrder="1"/>
    </xf>
    <xf numFmtId="0" fontId="1" fillId="2" borderId="1" xfId="0" applyFont="1" applyFill="1" applyBorder="1" applyAlignment="1">
      <alignment horizontal="center" vertical="top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4" fillId="3" borderId="0" xfId="0" applyFont="1" applyFill="1" applyBorder="1" applyAlignment="1">
      <alignment horizontal="center" vertical="top" wrapText="1" readingOrder="1"/>
    </xf>
    <xf numFmtId="0" fontId="4" fillId="3" borderId="8" xfId="0" applyFont="1" applyFill="1" applyBorder="1" applyAlignment="1">
      <alignment horizontal="center" vertical="top" wrapText="1" readingOrder="1"/>
    </xf>
    <xf numFmtId="0" fontId="4" fillId="3" borderId="9" xfId="0" applyFont="1" applyFill="1" applyBorder="1" applyAlignment="1">
      <alignment horizontal="center" vertical="top" wrapText="1" readingOrder="1"/>
    </xf>
    <xf numFmtId="0" fontId="4" fillId="3" borderId="12" xfId="0" applyFont="1" applyFill="1" applyBorder="1" applyAlignment="1">
      <alignment horizontal="center" vertical="top" wrapText="1" readingOrder="1"/>
    </xf>
    <xf numFmtId="0" fontId="4" fillId="3" borderId="12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center" wrapText="1" readingOrder="1"/>
    </xf>
    <xf numFmtId="0" fontId="4" fillId="3" borderId="12" xfId="0" applyFont="1" applyFill="1" applyBorder="1" applyAlignment="1">
      <alignment horizontal="center" vertical="center" wrapText="1" readingOrder="1"/>
    </xf>
    <xf numFmtId="0" fontId="4" fillId="3" borderId="13" xfId="0" applyFont="1" applyFill="1" applyBorder="1" applyAlignment="1">
      <alignment horizontal="center" vertical="center" wrapText="1" readingOrder="1"/>
    </xf>
    <xf numFmtId="0" fontId="4" fillId="0" borderId="15" xfId="0" applyFont="1" applyBorder="1" applyAlignment="1">
      <alignment horizontal="right" vertical="center" wrapText="1" readingOrder="1"/>
    </xf>
    <xf numFmtId="0" fontId="4" fillId="0" borderId="16" xfId="0" applyFont="1" applyBorder="1" applyAlignment="1">
      <alignment horizontal="right" vertical="center" wrapText="1" readingOrder="1"/>
    </xf>
    <xf numFmtId="0" fontId="4" fillId="3" borderId="6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0</xdr:row>
      <xdr:rowOff>2019300</xdr:rowOff>
    </xdr:to>
    <xdr:pic>
      <xdr:nvPicPr>
        <xdr:cNvPr id="66561" name="Picture 1025">
          <a:extLst>
            <a:ext uri="{FF2B5EF4-FFF2-40B4-BE49-F238E27FC236}">
              <a16:creationId xmlns:a16="http://schemas.microsoft.com/office/drawing/2014/main" id="{E530C690-4711-4633-835A-57F99D1D6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B1:I102"/>
  <sheetViews>
    <sheetView showGridLines="0" tabSelected="1" zoomScale="190" zoomScaleNormal="190" workbookViewId="0"/>
  </sheetViews>
  <sheetFormatPr baseColWidth="10" defaultColWidth="6.85546875" defaultRowHeight="12.75" customHeight="1" x14ac:dyDescent="0.2"/>
  <cols>
    <col min="1" max="1" width="4.7109375" customWidth="1"/>
    <col min="2" max="2" width="33.5703125" customWidth="1"/>
    <col min="3" max="8" width="9.7109375" customWidth="1"/>
  </cols>
  <sheetData>
    <row r="1" spans="2:8" ht="163.5" customHeight="1" x14ac:dyDescent="0.2"/>
    <row r="2" spans="2:8" ht="2.25" customHeight="1" x14ac:dyDescent="0.2"/>
    <row r="3" spans="2:8" ht="12" customHeight="1" x14ac:dyDescent="0.2">
      <c r="B3" s="55" t="s">
        <v>0</v>
      </c>
      <c r="C3" s="55"/>
      <c r="D3" s="55"/>
      <c r="E3" s="55"/>
      <c r="F3" s="55"/>
      <c r="G3" s="55"/>
      <c r="H3" s="55"/>
    </row>
    <row r="4" spans="2:8" ht="10.5" customHeight="1" x14ac:dyDescent="0.2">
      <c r="B4" s="55"/>
      <c r="C4" s="55"/>
      <c r="D4" s="55"/>
      <c r="E4" s="55"/>
      <c r="F4" s="55"/>
      <c r="G4" s="55"/>
      <c r="H4" s="55"/>
    </row>
    <row r="5" spans="2:8" ht="16.5" customHeight="1" x14ac:dyDescent="0.2">
      <c r="B5" s="55"/>
      <c r="C5" s="55"/>
      <c r="D5" s="55"/>
      <c r="E5" s="55"/>
      <c r="F5" s="55"/>
      <c r="G5" s="55"/>
      <c r="H5" s="55"/>
    </row>
    <row r="6" spans="2:8" ht="1.5" customHeight="1" x14ac:dyDescent="0.2"/>
    <row r="7" spans="2:8" ht="3" customHeight="1" x14ac:dyDescent="0.2">
      <c r="B7" s="6"/>
      <c r="C7" s="6"/>
      <c r="D7" s="7"/>
      <c r="E7" s="7"/>
      <c r="F7" s="7"/>
      <c r="G7" s="7"/>
      <c r="H7" s="19"/>
    </row>
    <row r="8" spans="2:8" ht="8.25" customHeight="1" x14ac:dyDescent="0.2">
      <c r="B8" s="8"/>
      <c r="C8" s="56" t="s">
        <v>1</v>
      </c>
      <c r="D8" s="57"/>
      <c r="E8" s="57"/>
      <c r="F8" s="57"/>
      <c r="G8" s="57"/>
      <c r="H8" s="20"/>
    </row>
    <row r="9" spans="2:8" ht="0.75" customHeight="1" x14ac:dyDescent="0.2">
      <c r="B9" s="56" t="s">
        <v>2</v>
      </c>
      <c r="C9" s="58"/>
      <c r="D9" s="59"/>
      <c r="E9" s="59"/>
      <c r="F9" s="59"/>
      <c r="G9" s="59"/>
      <c r="H9" s="60" t="s">
        <v>3</v>
      </c>
    </row>
    <row r="10" spans="2:8" ht="6" customHeight="1" x14ac:dyDescent="0.2">
      <c r="B10" s="56"/>
      <c r="C10" s="19"/>
      <c r="D10" s="63" t="s">
        <v>5</v>
      </c>
      <c r="E10" s="7"/>
      <c r="F10" s="15"/>
      <c r="G10" s="7"/>
      <c r="H10" s="60"/>
    </row>
    <row r="11" spans="2:8" ht="6.75" customHeight="1" x14ac:dyDescent="0.2">
      <c r="B11" s="56"/>
      <c r="C11" s="61" t="s">
        <v>4</v>
      </c>
      <c r="D11" s="64"/>
      <c r="E11" s="57" t="s">
        <v>6</v>
      </c>
      <c r="F11" s="16" t="s">
        <v>7</v>
      </c>
      <c r="G11" s="57" t="s">
        <v>8</v>
      </c>
      <c r="H11" s="60"/>
    </row>
    <row r="12" spans="2:8" ht="6.75" customHeight="1" x14ac:dyDescent="0.2">
      <c r="B12" s="8"/>
      <c r="C12" s="62"/>
      <c r="D12" s="65"/>
      <c r="E12" s="59"/>
      <c r="F12" s="17"/>
      <c r="G12" s="59"/>
      <c r="H12" s="42"/>
    </row>
    <row r="13" spans="2:8" ht="1.5" customHeight="1" x14ac:dyDescent="0.2">
      <c r="B13" s="8"/>
      <c r="C13" s="20"/>
      <c r="D13" s="13"/>
      <c r="E13" s="9"/>
      <c r="F13" s="18"/>
      <c r="G13" s="9"/>
      <c r="H13" s="20"/>
    </row>
    <row r="14" spans="2:8" ht="10.5" customHeight="1" x14ac:dyDescent="0.2">
      <c r="B14" s="10"/>
      <c r="C14" s="14" t="s">
        <v>9</v>
      </c>
      <c r="D14" s="14" t="s">
        <v>10</v>
      </c>
      <c r="E14" s="11" t="s">
        <v>11</v>
      </c>
      <c r="F14" s="14" t="s">
        <v>12</v>
      </c>
      <c r="G14" s="11" t="s">
        <v>13</v>
      </c>
      <c r="H14" s="14" t="s">
        <v>14</v>
      </c>
    </row>
    <row r="15" spans="2:8" ht="3" customHeight="1" x14ac:dyDescent="0.2">
      <c r="B15" s="1"/>
      <c r="C15" s="24"/>
      <c r="D15" s="24"/>
      <c r="E15" s="2"/>
      <c r="F15" s="2"/>
      <c r="G15" s="2"/>
      <c r="H15" s="2"/>
    </row>
    <row r="16" spans="2:8" ht="0.75" customHeight="1" x14ac:dyDescent="0.2">
      <c r="B16" s="3"/>
      <c r="C16" s="34"/>
      <c r="D16" s="34"/>
      <c r="E16" s="4"/>
      <c r="F16" s="4"/>
      <c r="G16" s="4"/>
      <c r="H16" s="4"/>
    </row>
    <row r="17" spans="2:8" ht="9" customHeight="1" x14ac:dyDescent="0.2">
      <c r="B17" s="21" t="s">
        <v>15</v>
      </c>
      <c r="C17" s="35">
        <v>770049021</v>
      </c>
      <c r="D17" s="35">
        <v>52538747.759999998</v>
      </c>
      <c r="E17" s="23">
        <f>+C17+D17</f>
        <v>822587768.75999999</v>
      </c>
      <c r="F17" s="23">
        <v>822587768.75999999</v>
      </c>
      <c r="G17" s="23">
        <v>822587768.75999999</v>
      </c>
      <c r="H17" s="23">
        <f>+G17-C17</f>
        <v>52538747.75999999</v>
      </c>
    </row>
    <row r="18" spans="2:8" ht="0.75" customHeight="1" x14ac:dyDescent="0.2">
      <c r="B18" s="3"/>
      <c r="C18" s="45"/>
      <c r="D18" s="45"/>
      <c r="E18" s="44"/>
      <c r="F18" s="44"/>
      <c r="G18" s="44"/>
      <c r="H18" s="44"/>
    </row>
    <row r="19" spans="2:8" ht="9" customHeight="1" x14ac:dyDescent="0.2">
      <c r="B19" s="21" t="s">
        <v>16</v>
      </c>
      <c r="C19" s="46">
        <v>0</v>
      </c>
      <c r="D19" s="46">
        <v>0</v>
      </c>
      <c r="E19" s="43">
        <f>+C19+D19</f>
        <v>0</v>
      </c>
      <c r="F19" s="43">
        <v>0</v>
      </c>
      <c r="G19" s="43">
        <v>0</v>
      </c>
      <c r="H19" s="43">
        <f>+G19-C19</f>
        <v>0</v>
      </c>
    </row>
    <row r="20" spans="2:8" ht="0.75" customHeight="1" x14ac:dyDescent="0.2">
      <c r="B20" s="3"/>
      <c r="C20" s="46"/>
      <c r="D20" s="46"/>
      <c r="E20" s="43"/>
      <c r="F20" s="43"/>
      <c r="G20" s="43"/>
      <c r="H20" s="43"/>
    </row>
    <row r="21" spans="2:8" ht="9" customHeight="1" x14ac:dyDescent="0.2">
      <c r="B21" s="21" t="s">
        <v>17</v>
      </c>
      <c r="C21" s="46">
        <v>0</v>
      </c>
      <c r="D21" s="46">
        <v>0</v>
      </c>
      <c r="E21" s="43">
        <f>+C21+D21</f>
        <v>0</v>
      </c>
      <c r="F21" s="43">
        <v>0</v>
      </c>
      <c r="G21" s="43">
        <v>0</v>
      </c>
      <c r="H21" s="43">
        <f>+G21-C21</f>
        <v>0</v>
      </c>
    </row>
    <row r="22" spans="2:8" ht="0.75" customHeight="1" x14ac:dyDescent="0.2">
      <c r="B22" s="3"/>
      <c r="C22" s="46"/>
      <c r="D22" s="46"/>
      <c r="E22" s="43"/>
      <c r="F22" s="43"/>
      <c r="G22" s="43"/>
      <c r="H22" s="43"/>
    </row>
    <row r="23" spans="2:8" ht="9" customHeight="1" x14ac:dyDescent="0.2">
      <c r="B23" s="21" t="s">
        <v>18</v>
      </c>
      <c r="C23" s="46">
        <v>310783762</v>
      </c>
      <c r="D23" s="46">
        <v>54524494.93</v>
      </c>
      <c r="E23" s="43">
        <f>+C23+D23</f>
        <v>365308256.93000001</v>
      </c>
      <c r="F23" s="43">
        <v>365308256.93000001</v>
      </c>
      <c r="G23" s="43">
        <v>365308256.93000001</v>
      </c>
      <c r="H23" s="43">
        <f>+G23-C23</f>
        <v>54524494.930000007</v>
      </c>
    </row>
    <row r="24" spans="2:8" ht="0.75" customHeight="1" x14ac:dyDescent="0.2">
      <c r="B24" s="3"/>
      <c r="C24" s="46"/>
      <c r="D24" s="46"/>
      <c r="E24" s="43"/>
      <c r="F24" s="43"/>
      <c r="G24" s="43"/>
      <c r="H24" s="43"/>
    </row>
    <row r="25" spans="2:8" ht="9" customHeight="1" x14ac:dyDescent="0.2">
      <c r="B25" s="21" t="s">
        <v>19</v>
      </c>
      <c r="C25" s="46">
        <v>25028368</v>
      </c>
      <c r="D25" s="46">
        <v>4264127.5999999996</v>
      </c>
      <c r="E25" s="43">
        <f>+C25+D25</f>
        <v>29292495.600000001</v>
      </c>
      <c r="F25" s="43">
        <v>29292495.600000001</v>
      </c>
      <c r="G25" s="43">
        <v>29292495.600000001</v>
      </c>
      <c r="H25" s="43">
        <f>+G25-C25</f>
        <v>4264127.6000000015</v>
      </c>
    </row>
    <row r="26" spans="2:8" ht="0.75" customHeight="1" x14ac:dyDescent="0.2">
      <c r="B26" s="3"/>
      <c r="C26" s="46"/>
      <c r="D26" s="46"/>
      <c r="E26" s="43"/>
      <c r="F26" s="43"/>
      <c r="G26" s="43"/>
      <c r="H26" s="43"/>
    </row>
    <row r="27" spans="2:8" ht="9" customHeight="1" x14ac:dyDescent="0.2">
      <c r="B27" s="21" t="s">
        <v>20</v>
      </c>
      <c r="C27" s="46">
        <v>150516882</v>
      </c>
      <c r="D27" s="46">
        <v>133493620.39</v>
      </c>
      <c r="E27" s="43">
        <f>+C27+D27</f>
        <v>284010502.38999999</v>
      </c>
      <c r="F27" s="43">
        <v>284010502.38999999</v>
      </c>
      <c r="G27" s="43">
        <v>284010502.38999999</v>
      </c>
      <c r="H27" s="43">
        <f>+G27-C27</f>
        <v>133493620.38999999</v>
      </c>
    </row>
    <row r="28" spans="2:8" ht="0.75" customHeight="1" x14ac:dyDescent="0.2">
      <c r="B28" s="3"/>
      <c r="C28" s="46"/>
      <c r="D28" s="46"/>
      <c r="E28" s="43"/>
      <c r="F28" s="43"/>
      <c r="G28" s="43"/>
      <c r="H28" s="43"/>
    </row>
    <row r="29" spans="2:8" ht="7.5" customHeight="1" x14ac:dyDescent="0.2">
      <c r="B29" s="51" t="s">
        <v>21</v>
      </c>
      <c r="C29" s="46">
        <v>154437591</v>
      </c>
      <c r="D29" s="46">
        <v>104142296.89</v>
      </c>
      <c r="E29" s="43">
        <f>+C29+D29</f>
        <v>258579887.88999999</v>
      </c>
      <c r="F29" s="43">
        <v>258579887.88999999</v>
      </c>
      <c r="G29" s="43">
        <v>258579887.88999999</v>
      </c>
      <c r="H29" s="43">
        <f>+G29-C29</f>
        <v>104142296.88999999</v>
      </c>
    </row>
    <row r="30" spans="2:8" ht="8.25" customHeight="1" x14ac:dyDescent="0.2">
      <c r="B30" s="51"/>
      <c r="C30" s="46"/>
      <c r="D30" s="46"/>
      <c r="E30" s="43"/>
      <c r="F30" s="43"/>
      <c r="G30" s="43"/>
      <c r="H30" s="43"/>
    </row>
    <row r="31" spans="2:8" ht="7.5" customHeight="1" x14ac:dyDescent="0.2">
      <c r="B31" s="51" t="s">
        <v>22</v>
      </c>
      <c r="C31" s="46">
        <v>20833520378</v>
      </c>
      <c r="D31" s="46">
        <v>2491606838.9899998</v>
      </c>
      <c r="E31" s="43">
        <f>+C31+D31</f>
        <v>23325127216.989998</v>
      </c>
      <c r="F31" s="43">
        <v>23325127216.990002</v>
      </c>
      <c r="G31" s="43">
        <v>23321612537.259998</v>
      </c>
      <c r="H31" s="43">
        <f>+G31-C31</f>
        <v>2488092159.2599983</v>
      </c>
    </row>
    <row r="32" spans="2:8" ht="8.25" customHeight="1" x14ac:dyDescent="0.2">
      <c r="B32" s="51"/>
      <c r="C32" s="46"/>
      <c r="D32" s="46"/>
      <c r="E32" s="43"/>
      <c r="F32" s="43"/>
      <c r="G32" s="43"/>
      <c r="H32" s="43"/>
    </row>
    <row r="33" spans="2:8" ht="7.5" customHeight="1" x14ac:dyDescent="0.2">
      <c r="B33" s="51" t="s">
        <v>23</v>
      </c>
      <c r="C33" s="46">
        <v>0</v>
      </c>
      <c r="D33" s="46">
        <v>0</v>
      </c>
      <c r="E33" s="43">
        <f>+C33+D33</f>
        <v>0</v>
      </c>
      <c r="F33" s="43">
        <v>0</v>
      </c>
      <c r="G33" s="43">
        <v>0</v>
      </c>
      <c r="H33" s="43">
        <f>+G33-C33</f>
        <v>0</v>
      </c>
    </row>
    <row r="34" spans="2:8" ht="8.25" customHeight="1" x14ac:dyDescent="0.2">
      <c r="B34" s="51"/>
      <c r="C34" s="46"/>
      <c r="D34" s="46"/>
      <c r="E34" s="43"/>
      <c r="F34" s="43"/>
      <c r="G34" s="43"/>
      <c r="H34" s="43"/>
    </row>
    <row r="35" spans="2:8" ht="9" customHeight="1" x14ac:dyDescent="0.2">
      <c r="B35" s="21" t="s">
        <v>24</v>
      </c>
      <c r="C35" s="46">
        <v>978792207</v>
      </c>
      <c r="D35" s="46">
        <v>364705081</v>
      </c>
      <c r="E35" s="43">
        <f>+C35+D35</f>
        <v>1343497288</v>
      </c>
      <c r="F35" s="43">
        <v>1034026152.33</v>
      </c>
      <c r="G35" s="43">
        <v>1034026152.33</v>
      </c>
      <c r="H35" s="43">
        <f>+G35-C35</f>
        <v>55233945.330000043</v>
      </c>
    </row>
    <row r="36" spans="2:8" ht="2.25" customHeight="1" x14ac:dyDescent="0.2">
      <c r="B36" s="5"/>
      <c r="C36" s="36"/>
      <c r="D36" s="36"/>
      <c r="E36" s="22"/>
      <c r="F36" s="22"/>
      <c r="G36" s="22"/>
      <c r="H36" s="22"/>
    </row>
    <row r="37" spans="2:8" s="29" customFormat="1" ht="11.25" customHeight="1" x14ac:dyDescent="0.2">
      <c r="B37" s="25" t="s">
        <v>25</v>
      </c>
      <c r="C37" s="26">
        <f>SUM(C17:C36)</f>
        <v>23223128209</v>
      </c>
      <c r="D37" s="26">
        <f t="shared" ref="D37:G37" si="0">SUM(D17:D36)</f>
        <v>3205275207.5599999</v>
      </c>
      <c r="E37" s="33">
        <f t="shared" si="0"/>
        <v>26428403416.559998</v>
      </c>
      <c r="F37" s="26">
        <f t="shared" si="0"/>
        <v>26118932280.890003</v>
      </c>
      <c r="G37" s="27">
        <f t="shared" si="0"/>
        <v>26115417601.16</v>
      </c>
      <c r="H37" s="28"/>
    </row>
    <row r="38" spans="2:8" s="29" customFormat="1" ht="11.25" customHeight="1" x14ac:dyDescent="0.2">
      <c r="B38" s="30"/>
      <c r="C38" s="31"/>
      <c r="D38" s="31"/>
      <c r="E38" s="31"/>
      <c r="F38" s="66" t="s">
        <v>26</v>
      </c>
      <c r="G38" s="67"/>
      <c r="H38" s="32">
        <f>SUM(H17:H35)</f>
        <v>2892289392.1599979</v>
      </c>
    </row>
    <row r="39" spans="2:8" ht="6" customHeight="1" x14ac:dyDescent="0.2"/>
    <row r="40" spans="2:8" ht="3" customHeight="1" x14ac:dyDescent="0.2"/>
    <row r="41" spans="2:8" ht="3" customHeight="1" x14ac:dyDescent="0.2">
      <c r="B41" s="6"/>
      <c r="C41" s="6"/>
      <c r="D41" s="7"/>
      <c r="E41" s="7"/>
      <c r="F41" s="7"/>
      <c r="G41" s="7"/>
      <c r="H41" s="19"/>
    </row>
    <row r="42" spans="2:8" ht="8.25" customHeight="1" x14ac:dyDescent="0.2">
      <c r="B42" s="8"/>
      <c r="C42" s="56" t="s">
        <v>1</v>
      </c>
      <c r="D42" s="57"/>
      <c r="E42" s="57"/>
      <c r="F42" s="57"/>
      <c r="G42" s="57"/>
      <c r="H42" s="20"/>
    </row>
    <row r="43" spans="2:8" ht="0.75" customHeight="1" x14ac:dyDescent="0.2">
      <c r="B43" s="56" t="s">
        <v>27</v>
      </c>
      <c r="C43" s="58"/>
      <c r="D43" s="59"/>
      <c r="E43" s="59"/>
      <c r="F43" s="59"/>
      <c r="G43" s="59"/>
      <c r="H43" s="60" t="s">
        <v>3</v>
      </c>
    </row>
    <row r="44" spans="2:8" ht="9" customHeight="1" x14ac:dyDescent="0.2">
      <c r="B44" s="56"/>
      <c r="C44" s="6"/>
      <c r="D44" s="63" t="s">
        <v>5</v>
      </c>
      <c r="E44" s="7"/>
      <c r="F44" s="15"/>
      <c r="G44" s="7"/>
      <c r="H44" s="60"/>
    </row>
    <row r="45" spans="2:8" ht="6.75" customHeight="1" x14ac:dyDescent="0.2">
      <c r="B45" s="56"/>
      <c r="C45" s="68" t="s">
        <v>4</v>
      </c>
      <c r="D45" s="64"/>
      <c r="E45" s="57" t="s">
        <v>6</v>
      </c>
      <c r="F45" s="16" t="s">
        <v>7</v>
      </c>
      <c r="G45" s="57" t="s">
        <v>8</v>
      </c>
      <c r="H45" s="60"/>
    </row>
    <row r="46" spans="2:8" ht="4.5" customHeight="1" x14ac:dyDescent="0.2">
      <c r="B46" s="8"/>
      <c r="C46" s="69"/>
      <c r="D46" s="65"/>
      <c r="E46" s="59"/>
      <c r="F46" s="17"/>
      <c r="G46" s="59"/>
      <c r="H46" s="42"/>
    </row>
    <row r="47" spans="2:8" ht="1.5" customHeight="1" x14ac:dyDescent="0.2">
      <c r="B47" s="8"/>
      <c r="C47" s="8"/>
      <c r="D47" s="13"/>
      <c r="E47" s="9"/>
      <c r="F47" s="18"/>
      <c r="G47" s="9"/>
      <c r="H47" s="20"/>
    </row>
    <row r="48" spans="2:8" ht="10.5" customHeight="1" x14ac:dyDescent="0.2">
      <c r="B48" s="10"/>
      <c r="C48" s="12" t="s">
        <v>9</v>
      </c>
      <c r="D48" s="14" t="s">
        <v>10</v>
      </c>
      <c r="E48" s="11" t="s">
        <v>11</v>
      </c>
      <c r="F48" s="14" t="s">
        <v>12</v>
      </c>
      <c r="G48" s="11" t="s">
        <v>13</v>
      </c>
      <c r="H48" s="14" t="s">
        <v>14</v>
      </c>
    </row>
    <row r="49" spans="2:8" ht="3" customHeight="1" x14ac:dyDescent="0.2">
      <c r="B49" s="1"/>
      <c r="C49" s="24"/>
      <c r="D49" s="2"/>
      <c r="E49" s="2"/>
      <c r="F49" s="2"/>
      <c r="G49" s="2"/>
      <c r="H49" s="2"/>
    </row>
    <row r="50" spans="2:8" ht="9" customHeight="1" x14ac:dyDescent="0.2">
      <c r="B50" s="37" t="s">
        <v>28</v>
      </c>
      <c r="C50" s="47">
        <f>SUM(C52:C66)</f>
        <v>22089898411</v>
      </c>
      <c r="D50" s="38">
        <f t="shared" ref="D50:H50" si="1">SUM(D52:D66)</f>
        <v>2736427829.6699996</v>
      </c>
      <c r="E50" s="38">
        <f t="shared" si="1"/>
        <v>24826326240.669998</v>
      </c>
      <c r="F50" s="38">
        <f t="shared" si="1"/>
        <v>24826326240.670002</v>
      </c>
      <c r="G50" s="38">
        <f t="shared" si="1"/>
        <v>24822811560.939999</v>
      </c>
      <c r="H50" s="38">
        <f t="shared" si="1"/>
        <v>2732913149.9399981</v>
      </c>
    </row>
    <row r="51" spans="2:8" ht="0.75" customHeight="1" x14ac:dyDescent="0.2">
      <c r="B51" s="3"/>
      <c r="C51" s="34"/>
      <c r="D51" s="4"/>
      <c r="E51" s="4"/>
      <c r="F51" s="4"/>
      <c r="G51" s="4"/>
      <c r="H51" s="4"/>
    </row>
    <row r="52" spans="2:8" ht="9" customHeight="1" x14ac:dyDescent="0.2">
      <c r="B52" s="21" t="s">
        <v>15</v>
      </c>
      <c r="C52" s="46">
        <v>770049021</v>
      </c>
      <c r="D52" s="43">
        <v>52538747.759999998</v>
      </c>
      <c r="E52" s="43">
        <f>+C52+D52</f>
        <v>822587768.75999999</v>
      </c>
      <c r="F52" s="43">
        <v>822587768.75999999</v>
      </c>
      <c r="G52" s="43">
        <v>822587768.75999999</v>
      </c>
      <c r="H52" s="43">
        <f>+G52-C52</f>
        <v>52538747.75999999</v>
      </c>
    </row>
    <row r="53" spans="2:8" ht="0.75" customHeight="1" x14ac:dyDescent="0.2">
      <c r="B53" s="3"/>
      <c r="C53" s="45"/>
      <c r="D53" s="44"/>
      <c r="E53" s="44"/>
      <c r="F53" s="44"/>
      <c r="G53" s="44"/>
      <c r="H53" s="44"/>
    </row>
    <row r="54" spans="2:8" ht="9" customHeight="1" x14ac:dyDescent="0.2">
      <c r="B54" s="21" t="s">
        <v>16</v>
      </c>
      <c r="C54" s="46">
        <v>0</v>
      </c>
      <c r="D54" s="43">
        <v>0</v>
      </c>
      <c r="E54" s="43">
        <f>+C54+D54</f>
        <v>0</v>
      </c>
      <c r="F54" s="43">
        <v>0</v>
      </c>
      <c r="G54" s="43">
        <v>0</v>
      </c>
      <c r="H54" s="43">
        <f>+G54-C54</f>
        <v>0</v>
      </c>
    </row>
    <row r="55" spans="2:8" ht="0.75" customHeight="1" x14ac:dyDescent="0.2">
      <c r="B55" s="3"/>
      <c r="C55" s="46"/>
      <c r="D55" s="43"/>
      <c r="E55" s="43"/>
      <c r="F55" s="43"/>
      <c r="G55" s="43"/>
      <c r="H55" s="43"/>
    </row>
    <row r="56" spans="2:8" ht="9" customHeight="1" x14ac:dyDescent="0.2">
      <c r="B56" s="21" t="s">
        <v>17</v>
      </c>
      <c r="C56" s="46">
        <v>0</v>
      </c>
      <c r="D56" s="43">
        <v>0</v>
      </c>
      <c r="E56" s="43">
        <f>+C56+D56</f>
        <v>0</v>
      </c>
      <c r="F56" s="43">
        <v>0</v>
      </c>
      <c r="G56" s="43">
        <v>0</v>
      </c>
      <c r="H56" s="43">
        <f>+G56-C56</f>
        <v>0</v>
      </c>
    </row>
    <row r="57" spans="2:8" ht="0.75" customHeight="1" x14ac:dyDescent="0.2">
      <c r="B57" s="3"/>
      <c r="C57" s="46"/>
      <c r="D57" s="43"/>
      <c r="E57" s="43"/>
      <c r="F57" s="43"/>
      <c r="G57" s="43"/>
      <c r="H57" s="43"/>
    </row>
    <row r="58" spans="2:8" ht="9" customHeight="1" x14ac:dyDescent="0.2">
      <c r="B58" s="21" t="s">
        <v>18</v>
      </c>
      <c r="C58" s="46">
        <v>310783762</v>
      </c>
      <c r="D58" s="43">
        <v>54524494.93</v>
      </c>
      <c r="E58" s="43">
        <f>+C58+D58</f>
        <v>365308256.93000001</v>
      </c>
      <c r="F58" s="43">
        <v>365308256.93000001</v>
      </c>
      <c r="G58" s="43">
        <v>365308256.93000001</v>
      </c>
      <c r="H58" s="43">
        <f>+G58-C58</f>
        <v>54524494.930000007</v>
      </c>
    </row>
    <row r="59" spans="2:8" ht="0.75" customHeight="1" x14ac:dyDescent="0.2">
      <c r="B59" s="3"/>
      <c r="C59" s="46"/>
      <c r="D59" s="43"/>
      <c r="E59" s="43"/>
      <c r="F59" s="43"/>
      <c r="G59" s="43"/>
      <c r="H59" s="43"/>
    </row>
    <row r="60" spans="2:8" ht="9" customHeight="1" x14ac:dyDescent="0.2">
      <c r="B60" s="21" t="s">
        <v>29</v>
      </c>
      <c r="C60" s="46">
        <v>25028368</v>
      </c>
      <c r="D60" s="43">
        <v>4264127.5999999996</v>
      </c>
      <c r="E60" s="43">
        <f>+C60+D60</f>
        <v>29292495.600000001</v>
      </c>
      <c r="F60" s="43">
        <v>29292495.600000001</v>
      </c>
      <c r="G60" s="43">
        <v>29292495.600000001</v>
      </c>
      <c r="H60" s="43">
        <f>+G60-C60</f>
        <v>4264127.6000000015</v>
      </c>
    </row>
    <row r="61" spans="2:8" ht="0.75" customHeight="1" x14ac:dyDescent="0.2">
      <c r="B61" s="3"/>
      <c r="C61" s="46"/>
      <c r="D61" s="43"/>
      <c r="E61" s="43"/>
      <c r="F61" s="43"/>
      <c r="G61" s="43"/>
      <c r="H61" s="43"/>
    </row>
    <row r="62" spans="2:8" ht="9" customHeight="1" x14ac:dyDescent="0.2">
      <c r="B62" s="21" t="s">
        <v>30</v>
      </c>
      <c r="C62" s="46">
        <v>150516882</v>
      </c>
      <c r="D62" s="43">
        <v>133493620.39</v>
      </c>
      <c r="E62" s="43">
        <f>+C62+D62</f>
        <v>284010502.38999999</v>
      </c>
      <c r="F62" s="43">
        <v>284010502.38999999</v>
      </c>
      <c r="G62" s="43">
        <v>284010502.38999999</v>
      </c>
      <c r="H62" s="43">
        <f>+G62-C62</f>
        <v>133493620.38999999</v>
      </c>
    </row>
    <row r="63" spans="2:8" ht="0.75" customHeight="1" x14ac:dyDescent="0.2">
      <c r="B63" s="3"/>
      <c r="C63" s="46"/>
      <c r="D63" s="43"/>
      <c r="E63" s="43"/>
      <c r="F63" s="43"/>
      <c r="G63" s="43"/>
      <c r="H63" s="43"/>
    </row>
    <row r="64" spans="2:8" ht="7.5" customHeight="1" x14ac:dyDescent="0.2">
      <c r="B64" s="51" t="s">
        <v>22</v>
      </c>
      <c r="C64" s="46">
        <v>20833520378</v>
      </c>
      <c r="D64" s="43">
        <v>2491606838.9899998</v>
      </c>
      <c r="E64" s="43">
        <f>+C64+D64</f>
        <v>23325127216.989998</v>
      </c>
      <c r="F64" s="43">
        <v>23325127216.990002</v>
      </c>
      <c r="G64" s="43">
        <v>23321612537.259998</v>
      </c>
      <c r="H64" s="43">
        <f>+G64-C64</f>
        <v>2488092159.2599983</v>
      </c>
    </row>
    <row r="65" spans="2:8" ht="8.25" customHeight="1" x14ac:dyDescent="0.2">
      <c r="B65" s="51"/>
      <c r="C65" s="46"/>
      <c r="D65" s="43"/>
      <c r="E65" s="43"/>
      <c r="F65" s="43"/>
      <c r="G65" s="43"/>
      <c r="H65" s="43"/>
    </row>
    <row r="66" spans="2:8" ht="7.5" customHeight="1" x14ac:dyDescent="0.2">
      <c r="B66" s="51" t="s">
        <v>23</v>
      </c>
      <c r="C66" s="46">
        <v>0</v>
      </c>
      <c r="D66" s="43">
        <v>0</v>
      </c>
      <c r="E66" s="43">
        <f>+C66+D66</f>
        <v>0</v>
      </c>
      <c r="F66" s="43">
        <v>0</v>
      </c>
      <c r="G66" s="43">
        <v>0</v>
      </c>
      <c r="H66" s="43">
        <f>+G66-C66</f>
        <v>0</v>
      </c>
    </row>
    <row r="67" spans="2:8" ht="6.75" customHeight="1" x14ac:dyDescent="0.2">
      <c r="B67" s="51"/>
      <c r="C67" s="34"/>
      <c r="D67" s="4"/>
      <c r="E67" s="4"/>
      <c r="F67" s="4"/>
      <c r="G67" s="4"/>
      <c r="H67" s="4"/>
    </row>
    <row r="68" spans="2:8" ht="1.5" customHeight="1" x14ac:dyDescent="0.2">
      <c r="B68" s="51"/>
      <c r="C68" s="34"/>
      <c r="D68" s="4"/>
      <c r="E68" s="4"/>
      <c r="F68" s="4"/>
      <c r="G68" s="4"/>
      <c r="H68" s="4"/>
    </row>
    <row r="69" spans="2:8" ht="6.75" customHeight="1" x14ac:dyDescent="0.2">
      <c r="B69" s="3"/>
      <c r="C69" s="34"/>
      <c r="D69" s="4"/>
      <c r="E69" s="4"/>
      <c r="F69" s="4"/>
      <c r="G69" s="4"/>
      <c r="H69" s="4"/>
    </row>
    <row r="70" spans="2:8" ht="7.5" customHeight="1" x14ac:dyDescent="0.2">
      <c r="B70" s="50" t="s">
        <v>31</v>
      </c>
      <c r="C70" s="47">
        <f>SUM(C71:C80)</f>
        <v>154437591</v>
      </c>
      <c r="D70" s="38">
        <f t="shared" ref="D70:H70" si="2">SUM(D71:D80)</f>
        <v>104142296.89</v>
      </c>
      <c r="E70" s="38">
        <f t="shared" si="2"/>
        <v>258579887.88999999</v>
      </c>
      <c r="F70" s="38">
        <f t="shared" si="2"/>
        <v>258579887.88999999</v>
      </c>
      <c r="G70" s="38">
        <f t="shared" si="2"/>
        <v>258579887.88999999</v>
      </c>
      <c r="H70" s="38">
        <f t="shared" si="2"/>
        <v>104142296.88999999</v>
      </c>
    </row>
    <row r="71" spans="2:8" ht="7.5" customHeight="1" x14ac:dyDescent="0.2">
      <c r="B71" s="50"/>
      <c r="C71" s="45"/>
      <c r="D71" s="44"/>
      <c r="E71" s="44"/>
      <c r="F71" s="44"/>
      <c r="G71" s="44"/>
      <c r="H71" s="44"/>
    </row>
    <row r="72" spans="2:8" ht="7.5" customHeight="1" x14ac:dyDescent="0.2">
      <c r="B72" s="50"/>
      <c r="C72" s="45"/>
      <c r="D72" s="44"/>
      <c r="E72" s="44"/>
      <c r="F72" s="44"/>
      <c r="G72" s="44"/>
      <c r="H72" s="44"/>
    </row>
    <row r="73" spans="2:8" ht="0.75" customHeight="1" x14ac:dyDescent="0.2">
      <c r="B73" s="3"/>
      <c r="C73" s="45"/>
      <c r="D73" s="44"/>
      <c r="E73" s="44"/>
      <c r="F73" s="44"/>
      <c r="G73" s="44"/>
      <c r="H73" s="44"/>
    </row>
    <row r="74" spans="2:8" ht="9" customHeight="1" x14ac:dyDescent="0.2">
      <c r="B74" s="21" t="s">
        <v>16</v>
      </c>
      <c r="C74" s="46">
        <v>0</v>
      </c>
      <c r="D74" s="43">
        <v>0</v>
      </c>
      <c r="E74" s="43">
        <f>+C74+D74</f>
        <v>0</v>
      </c>
      <c r="F74" s="43">
        <v>0</v>
      </c>
      <c r="G74" s="43">
        <v>0</v>
      </c>
      <c r="H74" s="43">
        <f>+G74-C74</f>
        <v>0</v>
      </c>
    </row>
    <row r="75" spans="2:8" ht="0.75" customHeight="1" x14ac:dyDescent="0.2">
      <c r="B75" s="3"/>
      <c r="C75" s="46"/>
      <c r="D75" s="43"/>
      <c r="E75" s="43"/>
      <c r="F75" s="43"/>
      <c r="G75" s="43"/>
      <c r="H75" s="43"/>
    </row>
    <row r="76" spans="2:8" ht="9" customHeight="1" x14ac:dyDescent="0.2">
      <c r="B76" s="21" t="s">
        <v>29</v>
      </c>
      <c r="C76" s="46">
        <v>0</v>
      </c>
      <c r="D76" s="43">
        <v>0</v>
      </c>
      <c r="E76" s="43">
        <f>+C76+D76</f>
        <v>0</v>
      </c>
      <c r="F76" s="43">
        <v>0</v>
      </c>
      <c r="G76" s="43">
        <v>0</v>
      </c>
      <c r="H76" s="43">
        <f>+G76-C76</f>
        <v>0</v>
      </c>
    </row>
    <row r="77" spans="2:8" ht="0.75" customHeight="1" x14ac:dyDescent="0.2">
      <c r="B77" s="3"/>
      <c r="C77" s="46"/>
      <c r="D77" s="43"/>
      <c r="E77" s="43"/>
      <c r="F77" s="43"/>
      <c r="G77" s="43"/>
      <c r="H77" s="43"/>
    </row>
    <row r="78" spans="2:8" ht="7.5" customHeight="1" x14ac:dyDescent="0.2">
      <c r="B78" s="51" t="s">
        <v>32</v>
      </c>
      <c r="C78" s="46">
        <v>154437591</v>
      </c>
      <c r="D78" s="43">
        <v>104142296.89</v>
      </c>
      <c r="E78" s="43">
        <f>+C78+D78</f>
        <v>258579887.88999999</v>
      </c>
      <c r="F78" s="43">
        <v>258579887.88999999</v>
      </c>
      <c r="G78" s="43">
        <v>258579887.88999999</v>
      </c>
      <c r="H78" s="43">
        <f>+G78-C78</f>
        <v>104142296.88999999</v>
      </c>
    </row>
    <row r="79" spans="2:8" ht="8.25" customHeight="1" x14ac:dyDescent="0.2">
      <c r="B79" s="51"/>
      <c r="C79" s="46"/>
      <c r="D79" s="43"/>
      <c r="E79" s="43"/>
      <c r="F79" s="43"/>
      <c r="G79" s="43"/>
      <c r="H79" s="43"/>
    </row>
    <row r="80" spans="2:8" ht="7.5" customHeight="1" x14ac:dyDescent="0.2">
      <c r="B80" s="51" t="s">
        <v>23</v>
      </c>
      <c r="C80" s="46">
        <v>0</v>
      </c>
      <c r="D80" s="43">
        <v>0</v>
      </c>
      <c r="E80" s="43">
        <f>+C80+D80</f>
        <v>0</v>
      </c>
      <c r="F80" s="43">
        <v>0</v>
      </c>
      <c r="G80" s="43">
        <v>0</v>
      </c>
      <c r="H80" s="43">
        <f>+G80-C80</f>
        <v>0</v>
      </c>
    </row>
    <row r="81" spans="2:9" ht="6.75" customHeight="1" x14ac:dyDescent="0.2">
      <c r="B81" s="51"/>
      <c r="C81" s="34"/>
      <c r="D81" s="4"/>
      <c r="E81" s="4"/>
      <c r="F81" s="4"/>
      <c r="G81" s="4"/>
      <c r="H81" s="4"/>
    </row>
    <row r="82" spans="2:9" ht="1.5" customHeight="1" x14ac:dyDescent="0.2">
      <c r="B82" s="51"/>
      <c r="C82" s="34"/>
      <c r="D82" s="4"/>
      <c r="E82" s="4"/>
      <c r="F82" s="4"/>
      <c r="G82" s="4"/>
      <c r="H82" s="4"/>
    </row>
    <row r="83" spans="2:9" ht="6.75" customHeight="1" x14ac:dyDescent="0.2">
      <c r="B83" s="3"/>
      <c r="C83" s="34"/>
      <c r="D83" s="4"/>
      <c r="E83" s="4"/>
      <c r="F83" s="4"/>
      <c r="G83" s="4"/>
      <c r="H83" s="4"/>
    </row>
    <row r="84" spans="2:9" ht="9" customHeight="1" x14ac:dyDescent="0.2">
      <c r="B84" s="37" t="s">
        <v>24</v>
      </c>
      <c r="C84" s="47">
        <f>SUM(C86)</f>
        <v>978792207</v>
      </c>
      <c r="D84" s="38">
        <f t="shared" ref="D84:H84" si="3">SUM(D86)</f>
        <v>364705081</v>
      </c>
      <c r="E84" s="38">
        <f t="shared" si="3"/>
        <v>1343497288</v>
      </c>
      <c r="F84" s="38">
        <f t="shared" si="3"/>
        <v>1034026152.33</v>
      </c>
      <c r="G84" s="38">
        <f t="shared" si="3"/>
        <v>1034026152.33</v>
      </c>
      <c r="H84" s="38">
        <f t="shared" si="3"/>
        <v>55233945.330000043</v>
      </c>
    </row>
    <row r="85" spans="2:9" ht="0.75" customHeight="1" x14ac:dyDescent="0.2">
      <c r="B85" s="3"/>
      <c r="C85" s="34"/>
      <c r="D85" s="4"/>
      <c r="E85" s="4"/>
      <c r="F85" s="4"/>
      <c r="G85" s="4"/>
      <c r="H85" s="4"/>
    </row>
    <row r="86" spans="2:9" ht="9" customHeight="1" x14ac:dyDescent="0.2">
      <c r="B86" s="21" t="s">
        <v>24</v>
      </c>
      <c r="C86" s="46">
        <v>978792207</v>
      </c>
      <c r="D86" s="43">
        <v>364705081</v>
      </c>
      <c r="E86" s="43">
        <f>+C86+D86</f>
        <v>1343497288</v>
      </c>
      <c r="F86" s="43">
        <v>1034026152.33</v>
      </c>
      <c r="G86" s="43">
        <v>1034026152.33</v>
      </c>
      <c r="H86" s="43">
        <f>+G86-C86</f>
        <v>55233945.330000043</v>
      </c>
    </row>
    <row r="87" spans="2:9" ht="2.25" customHeight="1" x14ac:dyDescent="0.2">
      <c r="B87" s="5"/>
      <c r="C87" s="36"/>
      <c r="D87" s="22"/>
      <c r="E87" s="22"/>
      <c r="F87" s="22"/>
      <c r="G87" s="22"/>
      <c r="H87" s="22"/>
    </row>
    <row r="88" spans="2:9" s="29" customFormat="1" ht="12" customHeight="1" x14ac:dyDescent="0.2">
      <c r="B88" s="39" t="s">
        <v>25</v>
      </c>
      <c r="C88" s="32">
        <f>+C84+C70+C50</f>
        <v>23223128209</v>
      </c>
      <c r="D88" s="32">
        <f t="shared" ref="D88:G88" si="4">+D84+D70+D50</f>
        <v>3205275207.5599995</v>
      </c>
      <c r="E88" s="32">
        <f t="shared" si="4"/>
        <v>26428403416.559998</v>
      </c>
      <c r="F88" s="32">
        <f t="shared" si="4"/>
        <v>26118932280.890003</v>
      </c>
      <c r="G88" s="32">
        <f t="shared" si="4"/>
        <v>26115417601.16</v>
      </c>
      <c r="H88" s="28"/>
    </row>
    <row r="89" spans="2:9" s="29" customFormat="1" ht="11.25" customHeight="1" x14ac:dyDescent="0.2">
      <c r="B89" s="40"/>
      <c r="C89" s="41"/>
      <c r="D89" s="41"/>
      <c r="E89" s="41"/>
      <c r="F89" s="54" t="s">
        <v>26</v>
      </c>
      <c r="G89" s="54"/>
      <c r="H89" s="32">
        <f>+H84+H70+H50</f>
        <v>2892289392.1599979</v>
      </c>
      <c r="I89" s="48"/>
    </row>
    <row r="90" spans="2:9" ht="6" customHeight="1" x14ac:dyDescent="0.2"/>
    <row r="91" spans="2:9" ht="0.75" customHeight="1" x14ac:dyDescent="0.2"/>
    <row r="92" spans="2:9" ht="6.75" customHeight="1" x14ac:dyDescent="0.2">
      <c r="B92" s="52" t="s">
        <v>34</v>
      </c>
      <c r="C92" s="52"/>
      <c r="D92" s="52"/>
      <c r="E92" s="52"/>
      <c r="F92" s="52"/>
      <c r="G92" s="52"/>
      <c r="H92" s="52"/>
    </row>
    <row r="93" spans="2:9" ht="6.75" customHeight="1" x14ac:dyDescent="0.2">
      <c r="B93" s="52"/>
      <c r="C93" s="52"/>
      <c r="D93" s="52"/>
      <c r="E93" s="52"/>
      <c r="F93" s="52"/>
      <c r="G93" s="52"/>
      <c r="H93" s="52"/>
    </row>
    <row r="94" spans="2:9" ht="13.5" customHeight="1" x14ac:dyDescent="0.2">
      <c r="B94" s="52"/>
      <c r="C94" s="52"/>
      <c r="D94" s="52"/>
      <c r="E94" s="52"/>
      <c r="F94" s="52"/>
      <c r="G94" s="52"/>
      <c r="H94" s="52"/>
    </row>
    <row r="95" spans="2:9" ht="9" customHeight="1" x14ac:dyDescent="0.2">
      <c r="B95" s="52"/>
      <c r="C95" s="52"/>
      <c r="D95" s="52"/>
      <c r="E95" s="52"/>
      <c r="F95" s="52"/>
      <c r="G95" s="52"/>
      <c r="H95" s="52"/>
    </row>
    <row r="96" spans="2:9" ht="12" customHeight="1" x14ac:dyDescent="0.2"/>
    <row r="97" spans="3:8" ht="11.25" customHeight="1" x14ac:dyDescent="0.2">
      <c r="D97" s="53" t="s">
        <v>33</v>
      </c>
      <c r="E97" s="53"/>
      <c r="F97" s="53"/>
    </row>
    <row r="100" spans="3:8" ht="12.75" customHeight="1" x14ac:dyDescent="0.2">
      <c r="C100" s="49"/>
      <c r="D100" s="49"/>
      <c r="E100" s="49"/>
      <c r="F100" s="49"/>
      <c r="G100" s="49"/>
      <c r="H100" s="49"/>
    </row>
    <row r="102" spans="3:8" ht="12.75" customHeight="1" x14ac:dyDescent="0.2">
      <c r="C102" s="49"/>
      <c r="D102" s="49"/>
      <c r="E102" s="49"/>
      <c r="F102" s="49"/>
      <c r="G102" s="49"/>
      <c r="H102" s="49"/>
    </row>
  </sheetData>
  <mergeCells count="27">
    <mergeCell ref="F38:G38"/>
    <mergeCell ref="C42:G43"/>
    <mergeCell ref="B43:B45"/>
    <mergeCell ref="H43:H45"/>
    <mergeCell ref="D44:D46"/>
    <mergeCell ref="C45:C46"/>
    <mergeCell ref="E45:E46"/>
    <mergeCell ref="G45:G46"/>
    <mergeCell ref="B3:H5"/>
    <mergeCell ref="C8:G9"/>
    <mergeCell ref="B9:B11"/>
    <mergeCell ref="H9:H11"/>
    <mergeCell ref="C11:C12"/>
    <mergeCell ref="E11:E12"/>
    <mergeCell ref="G11:G12"/>
    <mergeCell ref="D10:D12"/>
    <mergeCell ref="B29:B30"/>
    <mergeCell ref="B31:B32"/>
    <mergeCell ref="B33:B34"/>
    <mergeCell ref="B64:B65"/>
    <mergeCell ref="B66:B68"/>
    <mergeCell ref="B70:B72"/>
    <mergeCell ref="B78:B79"/>
    <mergeCell ref="B92:H95"/>
    <mergeCell ref="D97:F97"/>
    <mergeCell ref="B80:B82"/>
    <mergeCell ref="F89:G89"/>
  </mergeCells>
  <pageMargins left="0.55138888888888893" right="0.31527777777777777" top="0.48" bottom="0.3" header="0" footer="0"/>
  <pageSetup paperSize="119" fitToWidth="0" fitToHeight="0" orientation="portrait" r:id="rId1"/>
  <headerFooter alignWithMargins="0"/>
  <ignoredErrors>
    <ignoredError sqref="D9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KARLAJURIDICO</cp:lastModifiedBy>
  <cp:lastPrinted>2020-04-21T16:11:14Z</cp:lastPrinted>
  <dcterms:created xsi:type="dcterms:W3CDTF">2020-04-20T18:06:32Z</dcterms:created>
  <dcterms:modified xsi:type="dcterms:W3CDTF">2020-04-22T15:46:29Z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A0B44A456053326E0775961CF3DF6AA61068147A4765759C939E1F28FEECE623931789E4008035098E8D61F1AC10BC7EC8901DABA2CA4568D9050C4BCD6ED3569434A7C9B040AF2FFF638965D5315F6639721F5FF9CF295A6B08B50915901C19954D57A463DE3B75CF644952B9B571B8787F6963E270B660DBA82F72AD81CD3</vt:lpwstr>
  </property>
  <property fmtid="{D5CDD505-2E9C-101B-9397-08002B2CF9AE}" pid="8" name="Business Objects Context Information6">
    <vt:lpwstr>A5ADB2DE4547A02CF857F4804524DF5BABF5F681573118C1A28331F9449AF0341E52B36389143A88E503A601069A576EDF32865035DC052A2A5D5515902E72AF067FCE7E696D10E76FA7ECA95BBC1328A67DCD5F</vt:lpwstr>
  </property>
</Properties>
</file>