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I. PODER EJECUTIVO\"/>
    </mc:Choice>
  </mc:AlternateContent>
  <xr:revisionPtr revIDLastSave="0" documentId="13_ncr:1_{DFB101E7-1FAA-41C6-ABA5-8DFABD1B79F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 (2)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2" l="1"/>
  <c r="E78" i="2"/>
  <c r="E80" i="2"/>
  <c r="E76" i="2"/>
  <c r="E74" i="2"/>
  <c r="E64" i="2"/>
  <c r="E56" i="2"/>
  <c r="E54" i="2"/>
  <c r="E52" i="2"/>
  <c r="E62" i="2"/>
  <c r="E60" i="2"/>
  <c r="E58" i="2"/>
  <c r="H23" i="2"/>
  <c r="E33" i="2"/>
  <c r="E21" i="2"/>
  <c r="E19" i="2"/>
  <c r="E17" i="2"/>
  <c r="E35" i="2"/>
  <c r="E31" i="2"/>
  <c r="E29" i="2"/>
  <c r="E27" i="2"/>
  <c r="E25" i="2"/>
  <c r="E23" i="2"/>
  <c r="C37" i="2" l="1"/>
  <c r="D37" i="2"/>
  <c r="E37" i="2"/>
  <c r="F37" i="2"/>
  <c r="C50" i="2"/>
  <c r="D50" i="2"/>
  <c r="E50" i="2"/>
  <c r="F50" i="2"/>
  <c r="C70" i="2"/>
  <c r="D70" i="2"/>
  <c r="E70" i="2"/>
  <c r="F70" i="2"/>
  <c r="C84" i="2"/>
  <c r="D84" i="2"/>
  <c r="E84" i="2"/>
  <c r="G84" i="2"/>
  <c r="F84" i="2"/>
  <c r="G50" i="2"/>
  <c r="G70" i="2"/>
  <c r="H86" i="2"/>
  <c r="H84" i="2" s="1"/>
  <c r="H80" i="2"/>
  <c r="H78" i="2"/>
  <c r="H76" i="2"/>
  <c r="H74" i="2"/>
  <c r="H66" i="2"/>
  <c r="H64" i="2"/>
  <c r="H62" i="2"/>
  <c r="H60" i="2"/>
  <c r="H58" i="2"/>
  <c r="H56" i="2"/>
  <c r="H54" i="2"/>
  <c r="H52" i="2"/>
  <c r="H33" i="2"/>
  <c r="H35" i="2"/>
  <c r="H31" i="2"/>
  <c r="H29" i="2"/>
  <c r="H27" i="2"/>
  <c r="H25" i="2"/>
  <c r="H21" i="2"/>
  <c r="H19" i="2"/>
  <c r="H17" i="2"/>
  <c r="G37" i="2"/>
  <c r="E88" i="2" l="1"/>
  <c r="G88" i="2"/>
  <c r="F88" i="2"/>
  <c r="H38" i="2"/>
  <c r="H70" i="2"/>
  <c r="C88" i="2"/>
  <c r="D88" i="2"/>
  <c r="H50" i="2"/>
  <c r="H89" i="2" l="1"/>
</calcChain>
</file>

<file path=xl/sharedStrings.xml><?xml version="1.0" encoding="utf-8"?>
<sst xmlns="http://schemas.openxmlformats.org/spreadsheetml/2006/main" count="130" uniqueCount="36">
  <si>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ANALÍTICO DE INGRESOS
</t>
    </r>
    <r>
      <rPr>
        <sz val="8"/>
        <color indexed="8"/>
        <rFont val="Arial Narrow"/>
        <family val="2"/>
      </rPr>
      <t xml:space="preserve"> DEL 01 DE ENERO AL 31 DE MARZO DE 2020</t>
    </r>
  </si>
  <si>
    <t>INGRESO</t>
  </si>
  <si>
    <t>RUBRO DE INGRESOS</t>
  </si>
  <si>
    <t>DIFERENCIA</t>
  </si>
  <si>
    <t>ESTIMADO</t>
  </si>
  <si>
    <t>AMPLIACIONES Y
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</si>
  <si>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</si>
  <si>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</si>
  <si>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</si>
  <si>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</si>
  <si>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</si>
  <si>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</si>
  <si>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</si>
  <si>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</si>
  <si>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</si>
  <si>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</si>
  <si>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</si>
  <si>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</si>
  <si>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</si>
  <si>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</si>
  <si>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</si>
  <si>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</si>
  <si>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</si>
  <si>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</si>
  <si>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</si>
  <si>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</si>
  <si>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</si>
  <si>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 POR FUENTE DE FINANCIAMIENTO</t>
  </si>
  <si>
    <t>INGRESOS DEL PODER EJECUTIVO FEDERAL O ESTATAL Y DE LOS MUNICIPIOS</t>
  </si>
  <si>
    <t>PRODUCTOS¹</t>
  </si>
  <si>
    <t>APROVECHAMIENTOS²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</si>
  <si>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</si>
  <si>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INGRESOS³</t>
  </si>
  <si>
    <t xml:space="preserve">¹     Incluye intereses que generan las cuentas bancarias de los entes públicos en productos.                                            
²     Incluye donativos en efectivo del Poder Ejecutivo, entre otros aprovechamientos.                                            
³     Se refiere a los ingresos propios obtenidos por los Poderes Legislativo y Judicial, los Órganos Autónomos y las entidades de la administración pública paraestatal y paramunicipal,  por sus actividades  diversas   
      no inherentes a su operación que generan recursos y  que no sean ingresos por venta de bienes o prestación de servicios, tales como donativos  en efectivo, entre otros.                    </t>
  </si>
  <si>
    <t>59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</si>
  <si>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ANALÍTICO DE INGRESOS
</t>
    </r>
    <r>
      <rPr>
        <sz val="8"/>
        <color indexed="8"/>
        <rFont val="Arial Narrow"/>
        <family val="2"/>
      </rPr>
      <t xml:space="preserve"> DEL 01 DE ENERO AL 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</si>
</sst>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#,##0.00_);\(#,##0.00\)"/>
    <numFmt numFmtId="166" formatCode="_-[$$-80A]* #,##0.00_-;\-[$$-80A]* #,##0.00_-;_-[$$-80A]* &quot;-&quot;??_-;_-@_-"/>
  </numFmts>
  <fonts count="12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2">
    <xf numFmtId="0" fontId="0" fillId="0" borderId="0" xfId="0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5" xfId="0" applyFill="1" applyBorder="1">
      <alignment vertical="top"/>
    </xf>
    <xf numFmtId="0" fontId="0" fillId="3" borderId="6" xfId="0" applyFill="1" applyBorder="1">
      <alignment vertical="top"/>
    </xf>
    <xf numFmtId="0" fontId="0" fillId="3" borderId="4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 wrapText="1" readingOrder="1"/>
    </xf>
    <xf numFmtId="0" fontId="9" fillId="3" borderId="9" xfId="0" applyFont="1" applyFill="1" applyBorder="1" applyAlignment="1">
      <alignment horizontal="center" vertical="top" wrapText="1" readingOrder="1"/>
    </xf>
    <xf numFmtId="0" fontId="0" fillId="3" borderId="9" xfId="0" applyFill="1" applyBorder="1">
      <alignment vertical="top"/>
    </xf>
    <xf numFmtId="0" fontId="9" fillId="3" borderId="4" xfId="0" applyFont="1" applyFill="1" applyBorder="1" applyAlignment="1">
      <alignment vertical="top" wrapText="1" readingOrder="1"/>
    </xf>
    <xf numFmtId="0" fontId="0" fillId="3" borderId="0" xfId="0" applyFill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>
      <alignment vertical="top"/>
    </xf>
    <xf numFmtId="0" fontId="10" fillId="3" borderId="9" xfId="0" applyFont="1" applyFill="1" applyBorder="1" applyAlignment="1">
      <alignment horizontal="center" vertical="top" wrapText="1" readingOrder="1"/>
    </xf>
    <xf numFmtId="0" fontId="10" fillId="3" borderId="8" xfId="0" applyFont="1" applyFill="1" applyBorder="1" applyAlignment="1">
      <alignment horizontal="center" vertical="top" wrapText="1" readingOrder="1"/>
    </xf>
    <xf numFmtId="0" fontId="0" fillId="0" borderId="2" xfId="0" applyBorder="1">
      <alignment vertical="top"/>
    </xf>
    <xf numFmtId="0" fontId="0" fillId="0" borderId="4" xfId="0" applyBorder="1">
      <alignment vertical="top"/>
    </xf>
    <xf numFmtId="0" fontId="0" fillId="0" borderId="10" xfId="0" applyBorder="1">
      <alignment vertical="top"/>
    </xf>
    <xf numFmtId="0" fontId="10" fillId="0" borderId="5" xfId="0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 vertical="top"/>
    </xf>
    <xf numFmtId="0" fontId="0" fillId="0" borderId="5" xfId="0" applyBorder="1">
      <alignment vertical="top"/>
    </xf>
    <xf numFmtId="0" fontId="11" fillId="0" borderId="6" xfId="0" applyFont="1" applyBorder="1">
      <alignment vertical="top"/>
    </xf>
    <xf numFmtId="0" fontId="11" fillId="0" borderId="11" xfId="0" applyFont="1" applyBorder="1">
      <alignment vertical="top"/>
    </xf>
    <xf numFmtId="165" fontId="10" fillId="4" borderId="6" xfId="0" applyNumberFormat="1" applyFont="1" applyFill="1" applyBorder="1" applyAlignment="1">
      <alignment horizontal="right" vertical="center"/>
    </xf>
    <xf numFmtId="165" fontId="10" fillId="4" borderId="11" xfId="0" applyNumberFormat="1" applyFont="1" applyFill="1" applyBorder="1" applyAlignment="1">
      <alignment horizontal="right" vertical="center"/>
    </xf>
    <xf numFmtId="0" fontId="0" fillId="0" borderId="7" xfId="0" applyBorder="1">
      <alignment vertical="top"/>
    </xf>
    <xf numFmtId="0" fontId="0" fillId="0" borderId="9" xfId="0" applyBorder="1">
      <alignment vertical="top"/>
    </xf>
    <xf numFmtId="0" fontId="0" fillId="0" borderId="12" xfId="0" applyBorder="1">
      <alignment vertical="top"/>
    </xf>
    <xf numFmtId="0" fontId="10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164" fontId="9" fillId="0" borderId="9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right" vertical="top"/>
    </xf>
    <xf numFmtId="164" fontId="9" fillId="0" borderId="11" xfId="0" applyNumberFormat="1" applyFont="1" applyBorder="1" applyAlignment="1">
      <alignment horizontal="right" vertical="top"/>
    </xf>
    <xf numFmtId="0" fontId="0" fillId="0" borderId="6" xfId="0" applyBorder="1">
      <alignment vertical="top"/>
    </xf>
    <xf numFmtId="0" fontId="0" fillId="0" borderId="11" xfId="0" applyBorder="1">
      <alignment vertical="top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5" borderId="4" xfId="0" applyFill="1" applyBorder="1">
      <alignment vertical="top"/>
    </xf>
    <xf numFmtId="0" fontId="0" fillId="5" borderId="6" xfId="0" applyFill="1" applyBorder="1">
      <alignment vertical="top"/>
    </xf>
    <xf numFmtId="0" fontId="0" fillId="5" borderId="9" xfId="0" applyFill="1" applyBorder="1">
      <alignment vertical="top"/>
    </xf>
    <xf numFmtId="0" fontId="7" fillId="0" borderId="0" xfId="0" applyFont="1" applyAlignment="1">
      <alignment horizontal="left" vertical="top"/>
    </xf>
    <xf numFmtId="0" fontId="9" fillId="3" borderId="6" xfId="0" applyFont="1" applyFill="1" applyBorder="1" applyAlignment="1">
      <alignment horizontal="center" vertical="top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 wrapText="1" readingOrder="1"/>
    </xf>
    <xf numFmtId="0" fontId="9" fillId="3" borderId="8" xfId="0" applyFont="1" applyFill="1" applyBorder="1" applyAlignment="1">
      <alignment horizontal="center" vertical="top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right" vertical="center" wrapText="1" readingOrder="1"/>
    </xf>
    <xf numFmtId="0" fontId="9" fillId="3" borderId="5" xfId="0" applyFont="1" applyFill="1" applyBorder="1" applyAlignment="1">
      <alignment horizontal="center" vertical="top" wrapText="1" readingOrder="1"/>
    </xf>
    <xf numFmtId="0" fontId="9" fillId="3" borderId="7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9" fillId="5" borderId="6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 readingOrder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0</xdr:row>
      <xdr:rowOff>2019300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8BDF472-AE5A-4F6C-981B-A0B96D0A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F009A9C-AA67-458D-9D58-21D4C7A8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I97"/>
  <sheetViews>
    <sheetView showGridLines="0" tabSelected="1" zoomScale="142" zoomScaleNormal="142" workbookViewId="0"/>
  </sheetViews>
  <sheetFormatPr baseColWidth="10" defaultRowHeight="12.75" customHeight="1" x14ac:dyDescent="0.2"/>
  <cols>
    <col min="1" max="1" width="4.7109375" customWidth="1"/>
    <col min="2" max="2" width="33.7109375" customWidth="1"/>
    <col min="3" max="8" width="9.7109375" customWidth="1"/>
    <col min="9" max="239" width="6.85546875" customWidth="1"/>
  </cols>
  <sheetData>
    <row r="1" spans="2:8" ht="162.75" customHeight="1" x14ac:dyDescent="0.2"/>
    <row r="2" spans="2:8" ht="2.25" customHeight="1" x14ac:dyDescent="0.2"/>
    <row r="3" spans="2:8" ht="12" customHeight="1" x14ac:dyDescent="0.2">
      <c r="B3" s="71" t="s">
        <v>35</v>
      </c>
      <c r="C3" s="72"/>
      <c r="D3" s="72"/>
      <c r="E3" s="72"/>
      <c r="F3" s="72"/>
      <c r="G3" s="72"/>
      <c r="H3" s="72"/>
    </row>
    <row r="4" spans="2:8" ht="10.5" customHeight="1" x14ac:dyDescent="0.2">
      <c r="B4" s="72"/>
      <c r="C4" s="72"/>
      <c r="D4" s="72"/>
      <c r="E4" s="72"/>
      <c r="F4" s="72"/>
      <c r="G4" s="72"/>
      <c r="H4" s="72"/>
    </row>
    <row r="5" spans="2:8" ht="16.5" customHeight="1" x14ac:dyDescent="0.2">
      <c r="B5" s="72"/>
      <c r="C5" s="72"/>
      <c r="D5" s="72"/>
      <c r="E5" s="72"/>
      <c r="F5" s="72"/>
      <c r="G5" s="72"/>
      <c r="H5" s="72"/>
    </row>
    <row r="6" spans="2:8" ht="1.5" customHeight="1" x14ac:dyDescent="0.2"/>
    <row r="7" spans="2:8" ht="3" customHeight="1" x14ac:dyDescent="0.2">
      <c r="B7" s="7"/>
      <c r="C7" s="7"/>
      <c r="D7" s="8"/>
      <c r="E7" s="8"/>
      <c r="F7" s="8"/>
      <c r="G7" s="8"/>
      <c r="H7" s="9"/>
    </row>
    <row r="8" spans="2:8" ht="8.25" customHeight="1" x14ac:dyDescent="0.2">
      <c r="B8" s="10"/>
      <c r="C8" s="66" t="s">
        <v>1</v>
      </c>
      <c r="D8" s="62"/>
      <c r="E8" s="62"/>
      <c r="F8" s="62"/>
      <c r="G8" s="62"/>
      <c r="H8" s="11"/>
    </row>
    <row r="9" spans="2:8" ht="0.75" customHeight="1" x14ac:dyDescent="0.2">
      <c r="B9" s="58" t="s">
        <v>2</v>
      </c>
      <c r="C9" s="67"/>
      <c r="D9" s="63"/>
      <c r="E9" s="63"/>
      <c r="F9" s="63"/>
      <c r="G9" s="63"/>
      <c r="H9" s="56" t="s">
        <v>3</v>
      </c>
    </row>
    <row r="10" spans="2:8" ht="6" customHeight="1" x14ac:dyDescent="0.2">
      <c r="B10" s="58"/>
      <c r="C10" s="9"/>
      <c r="D10" s="57" t="s">
        <v>5</v>
      </c>
      <c r="E10" s="8"/>
      <c r="F10" s="12"/>
      <c r="G10" s="8"/>
      <c r="H10" s="56"/>
    </row>
    <row r="11" spans="2:8" ht="6.75" customHeight="1" x14ac:dyDescent="0.2">
      <c r="B11" s="58"/>
      <c r="C11" s="60" t="s">
        <v>4</v>
      </c>
      <c r="D11" s="58"/>
      <c r="E11" s="62" t="s">
        <v>6</v>
      </c>
      <c r="F11" s="13" t="s">
        <v>7</v>
      </c>
      <c r="G11" s="62" t="s">
        <v>8</v>
      </c>
      <c r="H11" s="56"/>
    </row>
    <row r="12" spans="2:8" ht="6.75" customHeight="1" x14ac:dyDescent="0.2">
      <c r="B12" s="58"/>
      <c r="C12" s="61"/>
      <c r="D12" s="59"/>
      <c r="E12" s="63"/>
      <c r="F12" s="14"/>
      <c r="G12" s="63"/>
      <c r="H12" s="15"/>
    </row>
    <row r="13" spans="2:8" ht="1.5" customHeight="1" x14ac:dyDescent="0.2">
      <c r="B13" s="10"/>
      <c r="C13" s="11"/>
      <c r="D13" s="16"/>
      <c r="E13" s="17"/>
      <c r="F13" s="18"/>
      <c r="G13" s="17"/>
      <c r="H13" s="11"/>
    </row>
    <row r="14" spans="2:8" ht="10.5" customHeight="1" x14ac:dyDescent="0.2">
      <c r="B14" s="19"/>
      <c r="C14" s="20" t="s">
        <v>9</v>
      </c>
      <c r="D14" s="20" t="s">
        <v>10</v>
      </c>
      <c r="E14" s="21" t="s">
        <v>11</v>
      </c>
      <c r="F14" s="20" t="s">
        <v>12</v>
      </c>
      <c r="G14" s="21" t="s">
        <v>13</v>
      </c>
      <c r="H14" s="20" t="s">
        <v>14</v>
      </c>
    </row>
    <row r="15" spans="2:8" ht="3" customHeight="1" x14ac:dyDescent="0.2">
      <c r="B15" s="22"/>
      <c r="C15" s="23"/>
      <c r="D15" s="23"/>
      <c r="E15" s="24"/>
      <c r="F15" s="24"/>
      <c r="G15" s="24"/>
      <c r="H15" s="24"/>
    </row>
    <row r="16" spans="2:8" ht="0.75" customHeight="1" x14ac:dyDescent="0.2"/>
    <row r="17" spans="2:8" ht="9" customHeight="1" x14ac:dyDescent="0.2">
      <c r="B17" s="25" t="s">
        <v>15</v>
      </c>
      <c r="C17" s="26">
        <v>787825039</v>
      </c>
      <c r="D17" s="26">
        <v>-81132855.120000005</v>
      </c>
      <c r="E17" s="27">
        <f>+C17+D17</f>
        <v>706692183.88</v>
      </c>
      <c r="F17" s="27">
        <v>706692183.88</v>
      </c>
      <c r="G17" s="27">
        <v>706692183.88</v>
      </c>
      <c r="H17" s="27">
        <f>+G17-C17</f>
        <v>-81132855.120000005</v>
      </c>
    </row>
    <row r="18" spans="2:8" ht="0.75" customHeight="1" x14ac:dyDescent="0.2">
      <c r="B18" s="28"/>
      <c r="C18" s="29"/>
      <c r="D18" s="29"/>
      <c r="E18" s="30"/>
      <c r="F18" s="30"/>
      <c r="G18" s="30"/>
      <c r="H18" s="30"/>
    </row>
    <row r="19" spans="2:8" ht="9" customHeight="1" x14ac:dyDescent="0.2">
      <c r="B19" s="25" t="s">
        <v>16</v>
      </c>
      <c r="C19" s="31">
        <v>0</v>
      </c>
      <c r="D19" s="31">
        <v>0</v>
      </c>
      <c r="E19" s="32">
        <f>+C19+D19</f>
        <v>0</v>
      </c>
      <c r="F19" s="32">
        <v>0</v>
      </c>
      <c r="G19" s="32">
        <v>0</v>
      </c>
      <c r="H19" s="32">
        <f>+G19-C19</f>
        <v>0</v>
      </c>
    </row>
    <row r="20" spans="2:8" ht="0.75" customHeight="1" x14ac:dyDescent="0.2">
      <c r="B20" s="28"/>
      <c r="C20" s="31"/>
      <c r="D20" s="31"/>
      <c r="E20" s="32"/>
      <c r="F20" s="32"/>
      <c r="G20" s="32"/>
      <c r="H20" s="32"/>
    </row>
    <row r="21" spans="2:8" ht="9" customHeight="1" x14ac:dyDescent="0.2">
      <c r="B21" s="25" t="s">
        <v>17</v>
      </c>
      <c r="C21" s="31">
        <v>0</v>
      </c>
      <c r="D21" s="31">
        <v>0</v>
      </c>
      <c r="E21" s="32">
        <f>+C21+D21</f>
        <v>0</v>
      </c>
      <c r="F21" s="32">
        <v>0</v>
      </c>
      <c r="G21" s="32">
        <v>0</v>
      </c>
      <c r="H21" s="32">
        <f>+G21-C21</f>
        <v>0</v>
      </c>
    </row>
    <row r="22" spans="2:8" ht="0.75" customHeight="1" x14ac:dyDescent="0.2">
      <c r="B22" s="28"/>
      <c r="C22" s="31"/>
      <c r="D22" s="31"/>
      <c r="E22" s="32"/>
      <c r="F22" s="32"/>
      <c r="G22" s="32"/>
      <c r="H22" s="32"/>
    </row>
    <row r="23" spans="2:8" ht="9" customHeight="1" x14ac:dyDescent="0.2">
      <c r="B23" s="25" t="s">
        <v>18</v>
      </c>
      <c r="C23" s="31">
        <v>319034689</v>
      </c>
      <c r="D23" s="31">
        <v>-20567009.420000002</v>
      </c>
      <c r="E23" s="32">
        <f>+C23+D23</f>
        <v>298467679.57999998</v>
      </c>
      <c r="F23" s="32">
        <v>298467679.57999998</v>
      </c>
      <c r="G23" s="32">
        <v>298467679.57999998</v>
      </c>
      <c r="H23" s="32">
        <f>+G23-C23</f>
        <v>-20567009.420000017</v>
      </c>
    </row>
    <row r="24" spans="2:8" ht="0.75" customHeight="1" x14ac:dyDescent="0.2">
      <c r="B24" s="28"/>
      <c r="C24" s="31"/>
      <c r="D24" s="31"/>
      <c r="E24" s="32"/>
      <c r="F24" s="32"/>
      <c r="G24" s="32"/>
      <c r="H24" s="32"/>
    </row>
    <row r="25" spans="2:8" ht="9" customHeight="1" x14ac:dyDescent="0.2">
      <c r="B25" s="25" t="s">
        <v>19</v>
      </c>
      <c r="C25" s="31">
        <v>25912767</v>
      </c>
      <c r="D25" s="31">
        <v>-9857858.8699999992</v>
      </c>
      <c r="E25" s="32">
        <f>+C25+D25</f>
        <v>16054908.130000001</v>
      </c>
      <c r="F25" s="32">
        <v>16055858.16</v>
      </c>
      <c r="G25" s="32">
        <v>16055858.16</v>
      </c>
      <c r="H25" s="32">
        <f>+G25-C25</f>
        <v>-9856908.8399999999</v>
      </c>
    </row>
    <row r="26" spans="2:8" ht="0.75" customHeight="1" x14ac:dyDescent="0.2">
      <c r="B26" s="28"/>
      <c r="C26" s="31"/>
      <c r="D26" s="31"/>
      <c r="E26" s="32"/>
      <c r="F26" s="32"/>
      <c r="G26" s="32"/>
      <c r="H26" s="32"/>
    </row>
    <row r="27" spans="2:8" ht="9" customHeight="1" x14ac:dyDescent="0.2">
      <c r="B27" s="25" t="s">
        <v>20</v>
      </c>
      <c r="C27" s="31">
        <v>166590852</v>
      </c>
      <c r="D27" s="31">
        <v>102081955.91</v>
      </c>
      <c r="E27" s="32">
        <f>+C27+D27</f>
        <v>268672807.90999997</v>
      </c>
      <c r="F27" s="32">
        <v>271204126.60000002</v>
      </c>
      <c r="G27" s="32">
        <v>271204126.60000002</v>
      </c>
      <c r="H27" s="32">
        <f>+G27-C27</f>
        <v>104613274.60000002</v>
      </c>
    </row>
    <row r="28" spans="2:8" ht="0.75" customHeight="1" x14ac:dyDescent="0.2">
      <c r="B28" s="28"/>
      <c r="C28" s="31"/>
      <c r="D28" s="31"/>
      <c r="E28" s="32"/>
      <c r="F28" s="32"/>
      <c r="G28" s="32"/>
      <c r="H28" s="32"/>
    </row>
    <row r="29" spans="2:8" ht="7.5" customHeight="1" x14ac:dyDescent="0.2">
      <c r="B29" s="69" t="s">
        <v>21</v>
      </c>
      <c r="C29" s="31">
        <v>200839529</v>
      </c>
      <c r="D29" s="31">
        <v>-38993702.93</v>
      </c>
      <c r="E29" s="32">
        <f>+C29+D29</f>
        <v>161845826.06999999</v>
      </c>
      <c r="F29" s="32">
        <v>161845826.06999999</v>
      </c>
      <c r="G29" s="32">
        <v>161845826.06999999</v>
      </c>
      <c r="H29" s="32">
        <f>+G29-C29</f>
        <v>-38993702.930000007</v>
      </c>
    </row>
    <row r="30" spans="2:8" ht="8.25" customHeight="1" x14ac:dyDescent="0.2">
      <c r="B30" s="69"/>
      <c r="C30" s="31"/>
      <c r="D30" s="31"/>
      <c r="E30" s="32"/>
      <c r="F30" s="32"/>
      <c r="G30" s="32"/>
      <c r="H30" s="32"/>
    </row>
    <row r="31" spans="2:8" ht="7.5" customHeight="1" x14ac:dyDescent="0.2">
      <c r="B31" s="69" t="s">
        <v>22</v>
      </c>
      <c r="C31" s="31">
        <v>22224615511</v>
      </c>
      <c r="D31" s="31">
        <v>1627768633.3399999</v>
      </c>
      <c r="E31" s="32">
        <f>+C31+D31</f>
        <v>23852384144.34</v>
      </c>
      <c r="F31" s="32">
        <v>23852384145.34</v>
      </c>
      <c r="G31" s="32">
        <v>23852384145.34</v>
      </c>
      <c r="H31" s="32">
        <f>+G31-C31</f>
        <v>1627768634.3400002</v>
      </c>
    </row>
    <row r="32" spans="2:8" ht="8.25" customHeight="1" x14ac:dyDescent="0.2">
      <c r="B32" s="69"/>
      <c r="C32" s="31"/>
      <c r="D32" s="31"/>
      <c r="E32" s="32"/>
      <c r="F32" s="32"/>
      <c r="G32" s="32"/>
      <c r="H32" s="32"/>
    </row>
    <row r="33" spans="2:8" ht="7.5" customHeight="1" x14ac:dyDescent="0.2">
      <c r="B33" s="69" t="s">
        <v>23</v>
      </c>
      <c r="C33" s="31">
        <v>0</v>
      </c>
      <c r="D33" s="31">
        <v>0</v>
      </c>
      <c r="E33" s="32">
        <f>+C33+D33</f>
        <v>0</v>
      </c>
      <c r="F33" s="32">
        <v>0</v>
      </c>
      <c r="G33" s="32">
        <v>0</v>
      </c>
      <c r="H33" s="32">
        <f>+G33-C33</f>
        <v>0</v>
      </c>
    </row>
    <row r="34" spans="2:8" ht="8.25" customHeight="1" x14ac:dyDescent="0.2">
      <c r="B34" s="69"/>
      <c r="C34" s="31"/>
      <c r="D34" s="31"/>
      <c r="E34" s="32"/>
      <c r="F34" s="32"/>
      <c r="G34" s="32"/>
      <c r="H34" s="32"/>
    </row>
    <row r="35" spans="2:8" ht="9" customHeight="1" x14ac:dyDescent="0.2">
      <c r="B35" s="25" t="s">
        <v>24</v>
      </c>
      <c r="C35" s="31">
        <v>0</v>
      </c>
      <c r="D35" s="31">
        <v>165865894</v>
      </c>
      <c r="E35" s="32">
        <f>+C35+D35</f>
        <v>165865894</v>
      </c>
      <c r="F35" s="32">
        <v>165865894</v>
      </c>
      <c r="G35" s="32">
        <v>165865894</v>
      </c>
      <c r="H35" s="32">
        <f>+G35-C35</f>
        <v>165865894</v>
      </c>
    </row>
    <row r="36" spans="2:8" ht="2.25" customHeight="1" x14ac:dyDescent="0.2">
      <c r="B36" s="33"/>
      <c r="C36" s="34"/>
      <c r="D36" s="34"/>
      <c r="E36" s="35"/>
      <c r="F36" s="35"/>
      <c r="G36" s="35"/>
      <c r="H36" s="35"/>
    </row>
    <row r="37" spans="2:8" s="39" customFormat="1" ht="11.25" customHeight="1" x14ac:dyDescent="0.2">
      <c r="B37" s="36" t="s">
        <v>25</v>
      </c>
      <c r="C37" s="37">
        <f t="shared" ref="C37:F37" si="0">SUM(C17:C35)</f>
        <v>23724818387</v>
      </c>
      <c r="D37" s="37">
        <f t="shared" si="0"/>
        <v>1745165056.9099998</v>
      </c>
      <c r="E37" s="37">
        <f t="shared" si="0"/>
        <v>25469983443.91</v>
      </c>
      <c r="F37" s="37">
        <f t="shared" si="0"/>
        <v>25472515713.630001</v>
      </c>
      <c r="G37" s="37">
        <f>SUM(G17:G35)</f>
        <v>25472515713.630001</v>
      </c>
      <c r="H37" s="38"/>
    </row>
    <row r="38" spans="2:8" s="39" customFormat="1" ht="11.25" customHeight="1" x14ac:dyDescent="0.2">
      <c r="B38" s="40"/>
      <c r="C38" s="41"/>
      <c r="D38" s="41"/>
      <c r="E38" s="41"/>
      <c r="F38" s="64" t="s">
        <v>26</v>
      </c>
      <c r="G38" s="65" t="s">
        <v>26</v>
      </c>
      <c r="H38" s="42">
        <f>+SUM(H17:H36)</f>
        <v>1747697326.6300001</v>
      </c>
    </row>
    <row r="39" spans="2:8" ht="6" customHeight="1" x14ac:dyDescent="0.2"/>
    <row r="40" spans="2:8" ht="3" customHeight="1" x14ac:dyDescent="0.2"/>
    <row r="41" spans="2:8" ht="3" customHeight="1" x14ac:dyDescent="0.2">
      <c r="B41" s="52"/>
      <c r="C41" s="7" t="s">
        <v>1</v>
      </c>
      <c r="D41" s="8"/>
      <c r="E41" s="8"/>
      <c r="F41" s="8"/>
      <c r="G41" s="8"/>
      <c r="H41" s="9"/>
    </row>
    <row r="42" spans="2:8" ht="8.25" customHeight="1" x14ac:dyDescent="0.2">
      <c r="B42" s="53"/>
      <c r="C42" s="66" t="s">
        <v>1</v>
      </c>
      <c r="D42" s="62"/>
      <c r="E42" s="62"/>
      <c r="F42" s="62"/>
      <c r="G42" s="62"/>
      <c r="H42" s="11"/>
    </row>
    <row r="43" spans="2:8" ht="0.75" customHeight="1" x14ac:dyDescent="0.2">
      <c r="B43" s="53"/>
      <c r="C43" s="67"/>
      <c r="D43" s="63"/>
      <c r="E43" s="63"/>
      <c r="F43" s="63"/>
      <c r="G43" s="63"/>
    </row>
    <row r="44" spans="2:8" ht="9" customHeight="1" x14ac:dyDescent="0.2">
      <c r="B44" s="73" t="s">
        <v>27</v>
      </c>
      <c r="C44" s="57" t="s">
        <v>4</v>
      </c>
      <c r="D44" s="57" t="s">
        <v>5</v>
      </c>
      <c r="E44" s="57" t="s">
        <v>6</v>
      </c>
      <c r="F44" s="57" t="s">
        <v>7</v>
      </c>
      <c r="G44" s="57" t="s">
        <v>8</v>
      </c>
      <c r="H44" s="56" t="s">
        <v>3</v>
      </c>
    </row>
    <row r="45" spans="2:8" ht="6.75" customHeight="1" x14ac:dyDescent="0.2">
      <c r="B45" s="73"/>
      <c r="C45" s="58"/>
      <c r="D45" s="58"/>
      <c r="E45" s="58"/>
      <c r="F45" s="58"/>
      <c r="G45" s="58"/>
      <c r="H45" s="56"/>
    </row>
    <row r="46" spans="2:8" ht="4.5" customHeight="1" x14ac:dyDescent="0.2">
      <c r="B46" s="73"/>
      <c r="C46" s="59"/>
      <c r="D46" s="59"/>
      <c r="E46" s="59"/>
      <c r="F46" s="59"/>
      <c r="G46" s="59"/>
      <c r="H46" s="15"/>
    </row>
    <row r="47" spans="2:8" ht="0.75" customHeight="1" x14ac:dyDescent="0.2">
      <c r="B47" s="53"/>
      <c r="C47" s="10" t="s">
        <v>9</v>
      </c>
      <c r="D47" s="16" t="s">
        <v>10</v>
      </c>
      <c r="E47" s="17" t="s">
        <v>11</v>
      </c>
      <c r="F47" s="18" t="s">
        <v>12</v>
      </c>
      <c r="G47" s="17" t="s">
        <v>13</v>
      </c>
      <c r="H47" s="11" t="s">
        <v>14</v>
      </c>
    </row>
    <row r="48" spans="2:8" ht="10.5" customHeight="1" x14ac:dyDescent="0.2">
      <c r="B48" s="54"/>
      <c r="C48" s="20" t="s">
        <v>9</v>
      </c>
      <c r="D48" s="20" t="s">
        <v>10</v>
      </c>
      <c r="E48" s="21" t="s">
        <v>11</v>
      </c>
      <c r="F48" s="20" t="s">
        <v>12</v>
      </c>
      <c r="G48" s="21" t="s">
        <v>13</v>
      </c>
      <c r="H48" s="20" t="s">
        <v>14</v>
      </c>
    </row>
    <row r="49" spans="2:8" ht="3" customHeight="1" x14ac:dyDescent="0.2">
      <c r="B49" s="22"/>
      <c r="C49" s="23"/>
      <c r="D49" s="24"/>
      <c r="E49" s="24"/>
      <c r="F49" s="24"/>
      <c r="G49" s="24"/>
      <c r="H49" s="24"/>
    </row>
    <row r="50" spans="2:8" ht="9" customHeight="1" x14ac:dyDescent="0.2">
      <c r="B50" s="43" t="s">
        <v>28</v>
      </c>
      <c r="C50" s="44">
        <f t="shared" ref="C50:F50" si="1">SUM(C52:C67)</f>
        <v>23523978858</v>
      </c>
      <c r="D50" s="45">
        <f t="shared" si="1"/>
        <v>1618292865.8399999</v>
      </c>
      <c r="E50" s="45">
        <f t="shared" si="1"/>
        <v>25142271723.84</v>
      </c>
      <c r="F50" s="45">
        <f t="shared" si="1"/>
        <v>25144803993.560001</v>
      </c>
      <c r="G50" s="45">
        <f t="shared" ref="G50" si="2">SUM(G52:G67)</f>
        <v>25144803993.560001</v>
      </c>
      <c r="H50" s="45">
        <f>SUM(H52:H67)</f>
        <v>1620825135.5600002</v>
      </c>
    </row>
    <row r="51" spans="2:8" ht="0.75" customHeight="1" x14ac:dyDescent="0.2">
      <c r="B51" s="28"/>
      <c r="C51" s="46"/>
      <c r="D51" s="47"/>
      <c r="E51" s="47"/>
      <c r="F51" s="47"/>
      <c r="G51" s="47"/>
      <c r="H51" s="47"/>
    </row>
    <row r="52" spans="2:8" ht="9" customHeight="1" x14ac:dyDescent="0.2">
      <c r="B52" s="25" t="s">
        <v>15</v>
      </c>
      <c r="C52" s="31">
        <v>787825039</v>
      </c>
      <c r="D52" s="32">
        <v>-81132855.120000005</v>
      </c>
      <c r="E52" s="32">
        <f>+D52+C52</f>
        <v>706692183.88</v>
      </c>
      <c r="F52" s="32">
        <v>706692183.88</v>
      </c>
      <c r="G52" s="32">
        <v>706692183.88</v>
      </c>
      <c r="H52" s="32">
        <f>+G52-C52</f>
        <v>-81132855.120000005</v>
      </c>
    </row>
    <row r="53" spans="2:8" ht="0.75" customHeight="1" x14ac:dyDescent="0.2">
      <c r="B53" s="28"/>
      <c r="C53" s="29"/>
      <c r="D53" s="30"/>
      <c r="E53" s="30"/>
      <c r="F53" s="30"/>
      <c r="G53" s="30"/>
      <c r="H53" s="30"/>
    </row>
    <row r="54" spans="2:8" ht="9" customHeight="1" x14ac:dyDescent="0.2">
      <c r="B54" s="25" t="s">
        <v>16</v>
      </c>
      <c r="C54" s="31">
        <v>0</v>
      </c>
      <c r="D54" s="32">
        <v>0</v>
      </c>
      <c r="E54" s="32">
        <f>+D54+C54</f>
        <v>0</v>
      </c>
      <c r="F54" s="32">
        <v>0</v>
      </c>
      <c r="G54" s="32">
        <v>0</v>
      </c>
      <c r="H54" s="32">
        <f>+G54-C54</f>
        <v>0</v>
      </c>
    </row>
    <row r="55" spans="2:8" ht="0.75" customHeight="1" x14ac:dyDescent="0.2">
      <c r="B55" s="28"/>
      <c r="C55" s="31"/>
      <c r="D55" s="32"/>
      <c r="E55" s="32"/>
      <c r="F55" s="32"/>
      <c r="G55" s="32"/>
      <c r="H55" s="32"/>
    </row>
    <row r="56" spans="2:8" ht="9" customHeight="1" x14ac:dyDescent="0.2">
      <c r="B56" s="25" t="s">
        <v>17</v>
      </c>
      <c r="C56" s="31">
        <v>0</v>
      </c>
      <c r="D56" s="32">
        <v>0</v>
      </c>
      <c r="E56" s="32">
        <f>+D56+C56</f>
        <v>0</v>
      </c>
      <c r="F56" s="32">
        <v>0</v>
      </c>
      <c r="G56" s="32">
        <v>0</v>
      </c>
      <c r="H56" s="32">
        <f>+G56-C56</f>
        <v>0</v>
      </c>
    </row>
    <row r="57" spans="2:8" ht="0.75" customHeight="1" x14ac:dyDescent="0.2">
      <c r="B57" s="28"/>
      <c r="C57" s="31"/>
      <c r="D57" s="32"/>
      <c r="E57" s="32"/>
      <c r="F57" s="32"/>
      <c r="G57" s="32"/>
      <c r="H57" s="32"/>
    </row>
    <row r="58" spans="2:8" ht="9" customHeight="1" x14ac:dyDescent="0.2">
      <c r="B58" s="25" t="s">
        <v>18</v>
      </c>
      <c r="C58" s="31">
        <v>319034689</v>
      </c>
      <c r="D58" s="32">
        <v>-20567009.420000002</v>
      </c>
      <c r="E58" s="32">
        <f>+D58+C58</f>
        <v>298467679.57999998</v>
      </c>
      <c r="F58" s="32">
        <v>298467679.57999998</v>
      </c>
      <c r="G58" s="32">
        <v>298467679.57999998</v>
      </c>
      <c r="H58" s="32">
        <f>+G58-C58</f>
        <v>-20567009.420000017</v>
      </c>
    </row>
    <row r="59" spans="2:8" ht="0.75" customHeight="1" x14ac:dyDescent="0.2">
      <c r="B59" s="28"/>
      <c r="C59" s="31"/>
      <c r="D59" s="32"/>
      <c r="E59" s="32"/>
      <c r="F59" s="32"/>
      <c r="G59" s="32"/>
      <c r="H59" s="32"/>
    </row>
    <row r="60" spans="2:8" ht="9" customHeight="1" x14ac:dyDescent="0.2">
      <c r="B60" s="25" t="s">
        <v>29</v>
      </c>
      <c r="C60" s="31">
        <v>25912767</v>
      </c>
      <c r="D60" s="32">
        <v>-9857858.8699999992</v>
      </c>
      <c r="E60" s="32">
        <f>+D60+C60</f>
        <v>16054908.130000001</v>
      </c>
      <c r="F60" s="32">
        <v>16055858.16</v>
      </c>
      <c r="G60" s="32">
        <v>16055858.16</v>
      </c>
      <c r="H60" s="32">
        <f>+G60-C60</f>
        <v>-9856908.8399999999</v>
      </c>
    </row>
    <row r="61" spans="2:8" ht="0.75" customHeight="1" x14ac:dyDescent="0.2">
      <c r="B61" s="28"/>
      <c r="C61" s="31"/>
      <c r="D61" s="32"/>
      <c r="E61" s="32"/>
      <c r="F61" s="32"/>
      <c r="G61" s="32"/>
      <c r="H61" s="32"/>
    </row>
    <row r="62" spans="2:8" ht="9" customHeight="1" x14ac:dyDescent="0.2">
      <c r="B62" s="25" t="s">
        <v>30</v>
      </c>
      <c r="C62" s="31">
        <v>166590852</v>
      </c>
      <c r="D62" s="32">
        <v>102081955.91</v>
      </c>
      <c r="E62" s="32">
        <f>+D62+C62</f>
        <v>268672807.90999997</v>
      </c>
      <c r="F62" s="32">
        <v>271204126.60000002</v>
      </c>
      <c r="G62" s="32">
        <v>271204126.60000002</v>
      </c>
      <c r="H62" s="32">
        <f>+G62-C62</f>
        <v>104613274.60000002</v>
      </c>
    </row>
    <row r="63" spans="2:8" ht="0.75" customHeight="1" x14ac:dyDescent="0.2">
      <c r="B63" s="28"/>
      <c r="C63" s="31"/>
      <c r="D63" s="32"/>
      <c r="E63" s="32"/>
      <c r="F63" s="32"/>
      <c r="G63" s="32"/>
      <c r="H63" s="32"/>
    </row>
    <row r="64" spans="2:8" ht="7.5" customHeight="1" x14ac:dyDescent="0.2">
      <c r="B64" s="69" t="s">
        <v>22</v>
      </c>
      <c r="C64" s="31">
        <v>22224615511</v>
      </c>
      <c r="D64" s="32">
        <v>1627768633.3399999</v>
      </c>
      <c r="E64" s="32">
        <f>+D64+C64</f>
        <v>23852384144.34</v>
      </c>
      <c r="F64" s="32">
        <v>23852384145.34</v>
      </c>
      <c r="G64" s="32">
        <v>23852384145.34</v>
      </c>
      <c r="H64" s="32">
        <f>+G64-C64</f>
        <v>1627768634.3400002</v>
      </c>
    </row>
    <row r="65" spans="2:8" ht="8.25" customHeight="1" x14ac:dyDescent="0.2">
      <c r="B65" s="69"/>
      <c r="C65" s="31"/>
      <c r="D65" s="32"/>
      <c r="E65" s="32"/>
      <c r="F65" s="32"/>
      <c r="G65" s="32"/>
      <c r="H65" s="32"/>
    </row>
    <row r="66" spans="2:8" ht="7.5" customHeight="1" x14ac:dyDescent="0.2">
      <c r="B66" s="69" t="s">
        <v>23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2">
        <f>+G66-C66</f>
        <v>0</v>
      </c>
    </row>
    <row r="67" spans="2:8" ht="6.75" customHeight="1" x14ac:dyDescent="0.2">
      <c r="B67" s="69"/>
      <c r="C67" s="46"/>
      <c r="D67" s="47"/>
      <c r="E67" s="47"/>
      <c r="F67" s="47"/>
      <c r="G67" s="47"/>
      <c r="H67" s="47"/>
    </row>
    <row r="68" spans="2:8" ht="1.5" customHeight="1" x14ac:dyDescent="0.2">
      <c r="B68" s="69"/>
      <c r="C68" s="46"/>
      <c r="D68" s="47"/>
      <c r="E68" s="47"/>
      <c r="F68" s="47"/>
      <c r="G68" s="47"/>
      <c r="H68" s="47"/>
    </row>
    <row r="69" spans="2:8" ht="6.75" customHeight="1" x14ac:dyDescent="0.2">
      <c r="B69" s="28"/>
      <c r="C69" s="46"/>
      <c r="D69" s="47"/>
      <c r="E69" s="47"/>
      <c r="F69" s="47"/>
      <c r="G69" s="47"/>
      <c r="H69" s="47"/>
    </row>
    <row r="70" spans="2:8" ht="7.5" customHeight="1" x14ac:dyDescent="0.2">
      <c r="B70" s="70" t="s">
        <v>31</v>
      </c>
      <c r="C70" s="44">
        <f t="shared" ref="C70" si="3">SUM(C71:C80)</f>
        <v>200839529</v>
      </c>
      <c r="D70" s="45">
        <f t="shared" ref="D70" si="4">SUM(D71:D80)</f>
        <v>-38993702.93</v>
      </c>
      <c r="E70" s="45">
        <f t="shared" ref="E70" si="5">SUM(E71:E80)</f>
        <v>161845826.06999999</v>
      </c>
      <c r="F70" s="45">
        <f t="shared" ref="F70" si="6">SUM(F71:F80)</f>
        <v>161845826.06999999</v>
      </c>
      <c r="G70" s="45">
        <f t="shared" ref="G70" si="7">SUM(G71:G80)</f>
        <v>161845826.06999999</v>
      </c>
      <c r="H70" s="45">
        <f>SUM(H71:H80)</f>
        <v>-38993702.930000007</v>
      </c>
    </row>
    <row r="71" spans="2:8" ht="7.5" customHeight="1" x14ac:dyDescent="0.2">
      <c r="B71" s="70"/>
      <c r="C71" s="29"/>
      <c r="D71" s="30"/>
      <c r="E71" s="30"/>
      <c r="F71" s="30"/>
      <c r="G71" s="30"/>
      <c r="H71" s="30"/>
    </row>
    <row r="72" spans="2:8" ht="11.25" customHeight="1" x14ac:dyDescent="0.2">
      <c r="B72" s="70"/>
      <c r="C72" s="29"/>
      <c r="D72" s="30"/>
      <c r="E72" s="30"/>
      <c r="F72" s="30"/>
      <c r="G72" s="30"/>
      <c r="H72" s="30"/>
    </row>
    <row r="73" spans="2:8" ht="0.75" customHeight="1" x14ac:dyDescent="0.2">
      <c r="B73" s="28"/>
      <c r="C73" s="29"/>
      <c r="D73" s="30"/>
      <c r="E73" s="30"/>
      <c r="F73" s="30"/>
      <c r="G73" s="30"/>
      <c r="H73" s="30"/>
    </row>
    <row r="74" spans="2:8" ht="9" customHeight="1" x14ac:dyDescent="0.2">
      <c r="B74" s="25" t="s">
        <v>16</v>
      </c>
      <c r="C74" s="31">
        <v>0</v>
      </c>
      <c r="D74" s="32">
        <v>0</v>
      </c>
      <c r="E74" s="32">
        <f>+D74+C74</f>
        <v>0</v>
      </c>
      <c r="F74" s="32">
        <v>0</v>
      </c>
      <c r="G74" s="32">
        <v>0</v>
      </c>
      <c r="H74" s="32">
        <f>+G74-C74</f>
        <v>0</v>
      </c>
    </row>
    <row r="75" spans="2:8" ht="0.75" customHeight="1" x14ac:dyDescent="0.2">
      <c r="B75" s="28"/>
      <c r="C75" s="31"/>
      <c r="D75" s="32"/>
      <c r="E75" s="32"/>
      <c r="F75" s="32"/>
      <c r="G75" s="32"/>
      <c r="H75" s="32"/>
    </row>
    <row r="76" spans="2:8" ht="9" customHeight="1" x14ac:dyDescent="0.2">
      <c r="B76" s="25" t="s">
        <v>29</v>
      </c>
      <c r="C76" s="31">
        <v>0</v>
      </c>
      <c r="D76" s="32">
        <v>0</v>
      </c>
      <c r="E76" s="32">
        <f>+D76+C76</f>
        <v>0</v>
      </c>
      <c r="F76" s="32">
        <v>0</v>
      </c>
      <c r="G76" s="32">
        <v>0</v>
      </c>
      <c r="H76" s="32">
        <f>+G76-C76</f>
        <v>0</v>
      </c>
    </row>
    <row r="77" spans="2:8" ht="0.75" customHeight="1" x14ac:dyDescent="0.2">
      <c r="B77" s="28"/>
      <c r="C77" s="31"/>
      <c r="D77" s="32"/>
      <c r="E77" s="32"/>
      <c r="F77" s="32"/>
      <c r="G77" s="32"/>
      <c r="H77" s="32"/>
    </row>
    <row r="78" spans="2:8" ht="7.5" customHeight="1" x14ac:dyDescent="0.2">
      <c r="B78" s="69" t="s">
        <v>32</v>
      </c>
      <c r="C78" s="31">
        <v>200839529</v>
      </c>
      <c r="D78" s="32">
        <v>-38993702.93</v>
      </c>
      <c r="E78" s="32">
        <f>+D78+C78</f>
        <v>161845826.06999999</v>
      </c>
      <c r="F78" s="32">
        <v>161845826.06999999</v>
      </c>
      <c r="G78" s="32">
        <v>161845826.06999999</v>
      </c>
      <c r="H78" s="32">
        <f>+G78-C78</f>
        <v>-38993702.930000007</v>
      </c>
    </row>
    <row r="79" spans="2:8" ht="8.25" customHeight="1" x14ac:dyDescent="0.2">
      <c r="B79" s="69"/>
      <c r="C79" s="31"/>
      <c r="D79" s="32"/>
      <c r="E79" s="32"/>
      <c r="F79" s="32"/>
      <c r="G79" s="32"/>
      <c r="H79" s="32"/>
    </row>
    <row r="80" spans="2:8" ht="7.5" customHeight="1" x14ac:dyDescent="0.2">
      <c r="B80" s="69" t="s">
        <v>23</v>
      </c>
      <c r="C80" s="31">
        <v>0</v>
      </c>
      <c r="D80" s="32">
        <v>0</v>
      </c>
      <c r="E80" s="32">
        <f>+D80+C80</f>
        <v>0</v>
      </c>
      <c r="F80" s="32">
        <v>0</v>
      </c>
      <c r="G80" s="32">
        <v>0</v>
      </c>
      <c r="H80" s="32">
        <f>+G80-C80</f>
        <v>0</v>
      </c>
    </row>
    <row r="81" spans="2:9" ht="6.75" customHeight="1" x14ac:dyDescent="0.2">
      <c r="B81" s="69"/>
      <c r="C81" s="46"/>
      <c r="D81" s="47"/>
      <c r="E81" s="47"/>
      <c r="F81" s="47"/>
      <c r="G81" s="47"/>
      <c r="H81" s="47"/>
    </row>
    <row r="82" spans="2:9" ht="1.5" customHeight="1" x14ac:dyDescent="0.2">
      <c r="B82" s="69"/>
      <c r="C82" s="46"/>
      <c r="D82" s="47"/>
      <c r="E82" s="47"/>
      <c r="F82" s="47"/>
      <c r="G82" s="47"/>
      <c r="H82" s="47"/>
    </row>
    <row r="83" spans="2:9" ht="6.75" customHeight="1" x14ac:dyDescent="0.2">
      <c r="B83" s="28"/>
      <c r="C83" s="46"/>
      <c r="D83" s="47"/>
      <c r="E83" s="47"/>
      <c r="F83" s="47"/>
      <c r="G83" s="47"/>
      <c r="H83" s="47"/>
    </row>
    <row r="84" spans="2:9" ht="9" customHeight="1" x14ac:dyDescent="0.2">
      <c r="B84" s="43" t="s">
        <v>24</v>
      </c>
      <c r="C84" s="44">
        <f t="shared" ref="C84:E84" si="8">+C86</f>
        <v>0</v>
      </c>
      <c r="D84" s="45">
        <f t="shared" si="8"/>
        <v>165865894</v>
      </c>
      <c r="E84" s="45">
        <f t="shared" si="8"/>
        <v>165865894</v>
      </c>
      <c r="F84" s="45">
        <f>+F86</f>
        <v>165865894</v>
      </c>
      <c r="G84" s="45">
        <f t="shared" ref="G84:H84" si="9">+G86</f>
        <v>165865894</v>
      </c>
      <c r="H84" s="45">
        <f t="shared" si="9"/>
        <v>165865894</v>
      </c>
    </row>
    <row r="85" spans="2:9" ht="0.75" customHeight="1" x14ac:dyDescent="0.2">
      <c r="B85" s="28"/>
      <c r="C85" s="46"/>
      <c r="D85" s="47"/>
      <c r="E85" s="47"/>
      <c r="F85" s="47"/>
      <c r="G85" s="47"/>
      <c r="H85" s="47"/>
    </row>
    <row r="86" spans="2:9" ht="9" customHeight="1" x14ac:dyDescent="0.2">
      <c r="B86" s="25" t="s">
        <v>24</v>
      </c>
      <c r="C86" s="31">
        <v>0</v>
      </c>
      <c r="D86" s="32">
        <v>165865894</v>
      </c>
      <c r="E86" s="32">
        <f>+D86+C86</f>
        <v>165865894</v>
      </c>
      <c r="F86" s="32">
        <v>165865894</v>
      </c>
      <c r="G86" s="32">
        <v>165865894</v>
      </c>
      <c r="H86" s="32">
        <f>+G86-C86</f>
        <v>165865894</v>
      </c>
    </row>
    <row r="87" spans="2:9" ht="2.25" customHeight="1" x14ac:dyDescent="0.2">
      <c r="B87" s="33"/>
      <c r="C87" s="34"/>
      <c r="D87" s="35"/>
      <c r="E87" s="35"/>
      <c r="F87" s="35"/>
      <c r="G87" s="35"/>
      <c r="H87" s="35"/>
    </row>
    <row r="88" spans="2:9" s="39" customFormat="1" ht="12" customHeight="1" x14ac:dyDescent="0.2">
      <c r="B88" s="48" t="s">
        <v>25</v>
      </c>
      <c r="C88" s="42">
        <f t="shared" ref="C88:F88" si="10">+C50+C70+C84</f>
        <v>23724818387</v>
      </c>
      <c r="D88" s="42">
        <f t="shared" si="10"/>
        <v>1745165056.9099998</v>
      </c>
      <c r="E88" s="42">
        <f t="shared" si="10"/>
        <v>25469983443.91</v>
      </c>
      <c r="F88" s="42">
        <f t="shared" si="10"/>
        <v>25472515713.630001</v>
      </c>
      <c r="G88" s="42">
        <f>+G50+G70+G84</f>
        <v>25472515713.630001</v>
      </c>
      <c r="H88" s="38"/>
    </row>
    <row r="89" spans="2:9" s="39" customFormat="1" ht="11.25" customHeight="1" x14ac:dyDescent="0.2">
      <c r="B89" s="49"/>
      <c r="C89" s="50"/>
      <c r="D89" s="50"/>
      <c r="E89" s="50"/>
      <c r="F89" s="64" t="s">
        <v>26</v>
      </c>
      <c r="G89" s="65" t="s">
        <v>26</v>
      </c>
      <c r="H89" s="42">
        <f>+H50+H70+H84</f>
        <v>1747697326.6300001</v>
      </c>
      <c r="I89" s="51"/>
    </row>
    <row r="90" spans="2:9" ht="2.25" customHeight="1" x14ac:dyDescent="0.2"/>
    <row r="91" spans="2:9" ht="0.75" hidden="1" customHeight="1" x14ac:dyDescent="0.2"/>
    <row r="92" spans="2:9" ht="6.75" customHeight="1" x14ac:dyDescent="0.2">
      <c r="B92" s="68" t="s">
        <v>33</v>
      </c>
      <c r="C92" s="68"/>
      <c r="D92" s="68"/>
      <c r="E92" s="68"/>
      <c r="F92" s="68"/>
      <c r="G92" s="68"/>
      <c r="H92" s="68"/>
    </row>
    <row r="93" spans="2:9" ht="6.75" customHeight="1" x14ac:dyDescent="0.2">
      <c r="B93" s="68"/>
      <c r="C93" s="68"/>
      <c r="D93" s="68"/>
      <c r="E93" s="68"/>
      <c r="F93" s="68"/>
      <c r="G93" s="68"/>
      <c r="H93" s="68"/>
    </row>
    <row r="94" spans="2:9" ht="6.75" customHeight="1" x14ac:dyDescent="0.2">
      <c r="B94" s="68"/>
      <c r="C94" s="68"/>
      <c r="D94" s="68"/>
      <c r="E94" s="68"/>
      <c r="F94" s="68"/>
      <c r="G94" s="68"/>
      <c r="H94" s="68"/>
    </row>
    <row r="95" spans="2:9" ht="12.75" customHeight="1" x14ac:dyDescent="0.2">
      <c r="B95" s="68"/>
      <c r="C95" s="68"/>
      <c r="D95" s="68"/>
      <c r="E95" s="68"/>
      <c r="F95" s="68"/>
      <c r="G95" s="68"/>
      <c r="H95" s="68"/>
    </row>
    <row r="96" spans="2:9" ht="3" customHeight="1" x14ac:dyDescent="0.2"/>
    <row r="97" spans="4:6" ht="11.25" customHeight="1" x14ac:dyDescent="0.2">
      <c r="D97" s="55">
        <v>104</v>
      </c>
      <c r="E97" s="55"/>
      <c r="F97" s="55"/>
    </row>
  </sheetData>
  <mergeCells count="28">
    <mergeCell ref="B3:H5"/>
    <mergeCell ref="C8:G9"/>
    <mergeCell ref="G11:G12"/>
    <mergeCell ref="B9:B12"/>
    <mergeCell ref="F89:G89"/>
    <mergeCell ref="B44:B46"/>
    <mergeCell ref="C44:C46"/>
    <mergeCell ref="E44:E46"/>
    <mergeCell ref="F44:F46"/>
    <mergeCell ref="G44:G46"/>
    <mergeCell ref="B78:B79"/>
    <mergeCell ref="B64:B65"/>
    <mergeCell ref="B66:B68"/>
    <mergeCell ref="D97:F97"/>
    <mergeCell ref="H9:H11"/>
    <mergeCell ref="D10:D12"/>
    <mergeCell ref="C11:C12"/>
    <mergeCell ref="E11:E12"/>
    <mergeCell ref="D44:D46"/>
    <mergeCell ref="F38:G38"/>
    <mergeCell ref="C42:G43"/>
    <mergeCell ref="H44:H45"/>
    <mergeCell ref="B92:H95"/>
    <mergeCell ref="B80:B82"/>
    <mergeCell ref="B70:B72"/>
    <mergeCell ref="B29:B30"/>
    <mergeCell ref="B31:B32"/>
    <mergeCell ref="B33:B34"/>
  </mergeCells>
  <pageMargins left="0.55138888888888893" right="0.31527777777777777" top="0.70902777777777781" bottom="0.39374999999999999" header="0" footer="0"/>
  <pageSetup fitToWidth="0" fitToHeight="0" orientation="portrait" r:id="rId1"/>
  <headerFooter alignWithMargins="0"/>
  <ignoredErrors>
    <ignoredError sqref="E17 E23 E25 E27 E29 E31" formula="1"/>
    <ignoredError sqref="C14:D14 F14:G14 C48:D48 F48:G48 C47:G4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autoPageBreaks="0"/>
  </sheetPr>
  <dimension ref="B1:K97"/>
  <sheetViews>
    <sheetView showGridLines="0" workbookViewId="0">
      <selection activeCell="Q37" sqref="Q37"/>
    </sheetView>
  </sheetViews>
  <sheetFormatPr baseColWidth="10" defaultRowHeight="12.75" customHeight="1" x14ac:dyDescent="0.2"/>
  <cols>
    <col min="1" max="1" width="4.7109375" customWidth="1"/>
    <col min="2" max="2" width="38" customWidth="1"/>
    <col min="3" max="3" width="1.28515625" customWidth="1"/>
    <col min="4" max="4" width="9.42578125" customWidth="1"/>
    <col min="5" max="6" width="10" customWidth="1"/>
    <col min="7" max="7" width="2.7109375" customWidth="1"/>
    <col min="8" max="8" width="7.140625" customWidth="1"/>
    <col min="9" max="9" width="9.140625" customWidth="1"/>
    <col min="10" max="10" width="1.5703125" customWidth="1"/>
    <col min="11" max="11" width="9.42578125" customWidth="1"/>
    <col min="12" max="256" width="6.85546875" customWidth="1"/>
  </cols>
  <sheetData>
    <row r="1" spans="2:11" ht="181.5" customHeight="1" x14ac:dyDescent="0.2"/>
    <row r="2" spans="2:11" ht="2.25" customHeight="1" x14ac:dyDescent="0.2"/>
    <row r="3" spans="2:11" ht="12" customHeight="1" x14ac:dyDescent="0.2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0.5" customHeight="1" x14ac:dyDescent="0.2"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2:11" ht="16.5" customHeight="1" x14ac:dyDescent="0.2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2:11" ht="6" customHeight="1" x14ac:dyDescent="0.2"/>
    <row r="7" spans="2:11" ht="3" customHeight="1" x14ac:dyDescent="0.2"/>
    <row r="8" spans="2:11" ht="9.75" customHeight="1" x14ac:dyDescent="0.2">
      <c r="D8" s="74" t="s">
        <v>1</v>
      </c>
      <c r="E8" s="74"/>
      <c r="F8" s="74"/>
      <c r="G8" s="74"/>
      <c r="H8" s="74"/>
      <c r="I8" s="74"/>
    </row>
    <row r="9" spans="2:11" ht="0.75" customHeight="1" x14ac:dyDescent="0.2">
      <c r="B9" s="74" t="s">
        <v>2</v>
      </c>
      <c r="D9" s="74"/>
      <c r="E9" s="74"/>
      <c r="F9" s="74"/>
      <c r="G9" s="74"/>
      <c r="H9" s="74"/>
      <c r="I9" s="74"/>
      <c r="K9" s="74" t="s">
        <v>3</v>
      </c>
    </row>
    <row r="10" spans="2:11" ht="6" customHeight="1" x14ac:dyDescent="0.2">
      <c r="B10" s="74"/>
      <c r="K10" s="74"/>
    </row>
    <row r="11" spans="2:11" ht="6.75" customHeight="1" x14ac:dyDescent="0.2">
      <c r="B11" s="74"/>
      <c r="D11" s="75" t="s">
        <v>4</v>
      </c>
      <c r="E11" s="74" t="s">
        <v>5</v>
      </c>
      <c r="F11" s="74" t="s">
        <v>6</v>
      </c>
      <c r="G11" s="74" t="s">
        <v>7</v>
      </c>
      <c r="H11" s="74"/>
      <c r="I11" s="74" t="s">
        <v>8</v>
      </c>
      <c r="K11" s="74"/>
    </row>
    <row r="12" spans="2:11" ht="6.75" customHeight="1" x14ac:dyDescent="0.2">
      <c r="D12" s="75"/>
      <c r="E12" s="74"/>
      <c r="F12" s="74"/>
      <c r="G12" s="74"/>
      <c r="H12" s="74"/>
      <c r="I12" s="74"/>
    </row>
    <row r="13" spans="2:11" ht="1.5" customHeight="1" x14ac:dyDescent="0.2">
      <c r="E13" s="74"/>
    </row>
    <row r="14" spans="2:11" ht="10.5" customHeight="1" x14ac:dyDescent="0.2">
      <c r="D14" s="1" t="s">
        <v>9</v>
      </c>
      <c r="E14" s="1" t="s">
        <v>10</v>
      </c>
      <c r="F14" s="1" t="s">
        <v>11</v>
      </c>
      <c r="G14" s="78" t="s">
        <v>12</v>
      </c>
      <c r="H14" s="78"/>
      <c r="I14" s="1" t="s">
        <v>13</v>
      </c>
      <c r="K14" s="1" t="s">
        <v>14</v>
      </c>
    </row>
    <row r="15" spans="2:11" ht="9" customHeight="1" x14ac:dyDescent="0.2"/>
    <row r="16" spans="2:11" ht="0.75" customHeight="1" x14ac:dyDescent="0.2"/>
    <row r="17" spans="2:11" ht="9" customHeight="1" x14ac:dyDescent="0.2">
      <c r="B17" s="2" t="s">
        <v>15</v>
      </c>
      <c r="D17" s="3">
        <v>787825039</v>
      </c>
      <c r="E17" s="3">
        <v>0</v>
      </c>
      <c r="F17" s="3">
        <v>787825039</v>
      </c>
      <c r="G17" s="77">
        <v>260970028.09999999</v>
      </c>
      <c r="H17" s="77"/>
      <c r="I17" s="3">
        <v>260970028.09999999</v>
      </c>
      <c r="K17" s="3">
        <v>-526855010.89999998</v>
      </c>
    </row>
    <row r="18" spans="2:11" ht="0.75" customHeight="1" x14ac:dyDescent="0.2"/>
    <row r="19" spans="2:11" ht="9" customHeight="1" x14ac:dyDescent="0.2">
      <c r="B19" s="2" t="s">
        <v>16</v>
      </c>
      <c r="D19" s="3">
        <v>0</v>
      </c>
      <c r="E19" s="3">
        <v>0</v>
      </c>
      <c r="F19" s="3">
        <v>0</v>
      </c>
      <c r="G19" s="77">
        <v>0</v>
      </c>
      <c r="H19" s="77"/>
      <c r="I19" s="3">
        <v>0</v>
      </c>
      <c r="K19" s="3">
        <v>0</v>
      </c>
    </row>
    <row r="20" spans="2:11" ht="0.75" customHeight="1" x14ac:dyDescent="0.2"/>
    <row r="21" spans="2:11" ht="9" customHeight="1" x14ac:dyDescent="0.2">
      <c r="B21" s="2" t="s">
        <v>17</v>
      </c>
      <c r="D21" s="3">
        <v>0</v>
      </c>
      <c r="E21" s="3">
        <v>0</v>
      </c>
      <c r="F21" s="3">
        <v>0</v>
      </c>
      <c r="G21" s="77">
        <v>0</v>
      </c>
      <c r="H21" s="77"/>
      <c r="I21" s="3">
        <v>0</v>
      </c>
      <c r="K21" s="3">
        <v>0</v>
      </c>
    </row>
    <row r="22" spans="2:11" ht="0.75" customHeight="1" x14ac:dyDescent="0.2"/>
    <row r="23" spans="2:11" ht="9" customHeight="1" x14ac:dyDescent="0.2">
      <c r="B23" s="2" t="s">
        <v>18</v>
      </c>
      <c r="D23" s="3">
        <v>319034689</v>
      </c>
      <c r="E23" s="3">
        <v>0</v>
      </c>
      <c r="F23" s="3">
        <v>319034689</v>
      </c>
      <c r="G23" s="77">
        <v>115680946.87</v>
      </c>
      <c r="H23" s="77"/>
      <c r="I23" s="3">
        <v>115680946.87</v>
      </c>
      <c r="K23" s="3">
        <v>-203353742.13</v>
      </c>
    </row>
    <row r="24" spans="2:11" ht="0.75" customHeight="1" x14ac:dyDescent="0.2"/>
    <row r="25" spans="2:11" ht="9" customHeight="1" x14ac:dyDescent="0.2">
      <c r="B25" s="2" t="s">
        <v>19</v>
      </c>
      <c r="D25" s="3">
        <v>25912767</v>
      </c>
      <c r="E25" s="3">
        <v>0</v>
      </c>
      <c r="F25" s="3">
        <v>25912767</v>
      </c>
      <c r="G25" s="77">
        <v>5702887.5300000003</v>
      </c>
      <c r="H25" s="77"/>
      <c r="I25" s="3">
        <v>5702887.5300000003</v>
      </c>
      <c r="K25" s="3">
        <v>-20209879.469999999</v>
      </c>
    </row>
    <row r="26" spans="2:11" ht="0.75" customHeight="1" x14ac:dyDescent="0.2"/>
    <row r="27" spans="2:11" ht="9" customHeight="1" x14ac:dyDescent="0.2">
      <c r="B27" s="2" t="s">
        <v>20</v>
      </c>
      <c r="D27" s="3">
        <v>166590852</v>
      </c>
      <c r="E27" s="3">
        <v>0</v>
      </c>
      <c r="F27" s="3">
        <v>166590852</v>
      </c>
      <c r="G27" s="77">
        <v>45191506.119999997</v>
      </c>
      <c r="H27" s="77"/>
      <c r="I27" s="3">
        <v>45191506.119999997</v>
      </c>
      <c r="K27" s="3">
        <v>-121399345.88</v>
      </c>
    </row>
    <row r="28" spans="2:11" ht="0.75" customHeight="1" x14ac:dyDescent="0.2"/>
    <row r="29" spans="2:11" ht="7.5" customHeight="1" x14ac:dyDescent="0.2">
      <c r="B29" s="76" t="s">
        <v>21</v>
      </c>
      <c r="D29" s="3">
        <v>200839529</v>
      </c>
      <c r="E29" s="3">
        <v>0</v>
      </c>
      <c r="F29" s="3">
        <v>200839529</v>
      </c>
      <c r="G29" s="77">
        <v>69987886.540000007</v>
      </c>
      <c r="H29" s="77"/>
      <c r="I29" s="3">
        <v>69987886.540000007</v>
      </c>
      <c r="K29" s="3">
        <v>-130851642.45999999</v>
      </c>
    </row>
    <row r="30" spans="2:11" ht="8.25" customHeight="1" x14ac:dyDescent="0.2">
      <c r="B30" s="76"/>
    </row>
    <row r="31" spans="2:11" ht="7.5" customHeight="1" x14ac:dyDescent="0.2">
      <c r="B31" s="76" t="s">
        <v>22</v>
      </c>
      <c r="D31" s="3">
        <v>22224615511</v>
      </c>
      <c r="E31" s="3">
        <v>0</v>
      </c>
      <c r="F31" s="3">
        <v>22224615511</v>
      </c>
      <c r="G31" s="77">
        <v>6516204762.79</v>
      </c>
      <c r="H31" s="77"/>
      <c r="I31" s="3">
        <v>6514189653.2200003</v>
      </c>
      <c r="K31" s="3">
        <v>-15710425857.780001</v>
      </c>
    </row>
    <row r="32" spans="2:11" ht="8.25" customHeight="1" x14ac:dyDescent="0.2">
      <c r="B32" s="76"/>
    </row>
    <row r="33" spans="2:11" ht="7.5" customHeight="1" x14ac:dyDescent="0.2">
      <c r="B33" s="76" t="s">
        <v>23</v>
      </c>
      <c r="D33" s="3">
        <v>0</v>
      </c>
      <c r="E33" s="3">
        <v>0</v>
      </c>
      <c r="F33" s="3">
        <v>0</v>
      </c>
      <c r="G33" s="77">
        <v>0</v>
      </c>
      <c r="H33" s="77"/>
      <c r="I33" s="3">
        <v>0</v>
      </c>
      <c r="K33" s="3">
        <v>0</v>
      </c>
    </row>
    <row r="34" spans="2:11" ht="8.25" customHeight="1" x14ac:dyDescent="0.2">
      <c r="B34" s="76"/>
    </row>
    <row r="35" spans="2:11" ht="9" customHeight="1" x14ac:dyDescent="0.2">
      <c r="B35" s="2" t="s">
        <v>24</v>
      </c>
      <c r="D35" s="3">
        <v>0</v>
      </c>
      <c r="E35" s="3">
        <v>0</v>
      </c>
      <c r="F35" s="3">
        <v>0</v>
      </c>
      <c r="G35" s="77">
        <v>81977900</v>
      </c>
      <c r="H35" s="77"/>
      <c r="I35" s="3">
        <v>81977900</v>
      </c>
      <c r="K35" s="3">
        <v>81977900</v>
      </c>
    </row>
    <row r="36" spans="2:11" ht="2.25" customHeight="1" x14ac:dyDescent="0.2"/>
    <row r="37" spans="2:11" ht="12" customHeight="1" x14ac:dyDescent="0.2">
      <c r="B37" s="4" t="s">
        <v>25</v>
      </c>
      <c r="D37" s="5">
        <v>23724818387</v>
      </c>
      <c r="E37" s="5">
        <v>0</v>
      </c>
      <c r="F37" s="5">
        <v>23724818387</v>
      </c>
      <c r="G37" s="79">
        <v>7095715917.9499998</v>
      </c>
      <c r="H37" s="79"/>
      <c r="I37" s="5">
        <v>7093700808.3800001</v>
      </c>
    </row>
    <row r="38" spans="2:11" ht="7.5" customHeight="1" x14ac:dyDescent="0.2">
      <c r="H38" s="80" t="s">
        <v>26</v>
      </c>
      <c r="I38" s="80"/>
      <c r="K38" s="5">
        <v>-16631117578.620001</v>
      </c>
    </row>
    <row r="39" spans="2:11" ht="6" customHeight="1" x14ac:dyDescent="0.2"/>
    <row r="40" spans="2:11" ht="3" customHeight="1" x14ac:dyDescent="0.2"/>
    <row r="41" spans="2:11" ht="7.5" customHeight="1" x14ac:dyDescent="0.2">
      <c r="D41" s="74" t="s">
        <v>1</v>
      </c>
      <c r="E41" s="74"/>
      <c r="F41" s="74"/>
      <c r="G41" s="74"/>
      <c r="H41" s="74"/>
      <c r="I41" s="74"/>
    </row>
    <row r="42" spans="2:11" ht="3" customHeight="1" x14ac:dyDescent="0.2">
      <c r="B42" s="74" t="s">
        <v>27</v>
      </c>
      <c r="D42" s="74"/>
      <c r="E42" s="74"/>
      <c r="F42" s="74"/>
      <c r="G42" s="74"/>
      <c r="H42" s="74"/>
      <c r="I42" s="74"/>
      <c r="K42" s="74" t="s">
        <v>3</v>
      </c>
    </row>
    <row r="43" spans="2:11" ht="6" customHeight="1" x14ac:dyDescent="0.2">
      <c r="B43" s="74"/>
      <c r="K43" s="74"/>
    </row>
    <row r="44" spans="2:11" ht="5.25" customHeight="1" x14ac:dyDescent="0.2">
      <c r="B44" s="74"/>
      <c r="D44" s="75" t="s">
        <v>4</v>
      </c>
      <c r="E44" s="74" t="s">
        <v>5</v>
      </c>
      <c r="F44" s="74" t="s">
        <v>6</v>
      </c>
      <c r="G44" s="74" t="s">
        <v>7</v>
      </c>
      <c r="H44" s="74"/>
      <c r="I44" s="74" t="s">
        <v>8</v>
      </c>
      <c r="K44" s="74"/>
    </row>
    <row r="45" spans="2:11" ht="8.25" customHeight="1" x14ac:dyDescent="0.2">
      <c r="B45" s="74"/>
      <c r="D45" s="75"/>
      <c r="E45" s="74"/>
      <c r="F45" s="74"/>
      <c r="G45" s="74"/>
      <c r="H45" s="74"/>
      <c r="I45" s="74"/>
    </row>
    <row r="46" spans="2:11" ht="1.5" customHeight="1" x14ac:dyDescent="0.2">
      <c r="E46" s="74"/>
    </row>
    <row r="47" spans="2:11" ht="10.5" customHeight="1" x14ac:dyDescent="0.2">
      <c r="D47" s="1" t="s">
        <v>9</v>
      </c>
      <c r="E47" s="1" t="s">
        <v>10</v>
      </c>
      <c r="F47" s="1" t="s">
        <v>11</v>
      </c>
      <c r="G47" s="78" t="s">
        <v>12</v>
      </c>
      <c r="H47" s="78"/>
      <c r="I47" s="1" t="s">
        <v>13</v>
      </c>
      <c r="K47" s="1" t="s">
        <v>14</v>
      </c>
    </row>
    <row r="48" spans="2:11" ht="9" customHeight="1" x14ac:dyDescent="0.2"/>
    <row r="49" spans="2:11" ht="7.5" customHeight="1" x14ac:dyDescent="0.2"/>
    <row r="50" spans="2:11" ht="9" customHeight="1" x14ac:dyDescent="0.2">
      <c r="B50" s="6" t="s">
        <v>28</v>
      </c>
      <c r="D50" s="5">
        <v>23523978858</v>
      </c>
      <c r="E50" s="5">
        <v>0</v>
      </c>
      <c r="F50" s="5">
        <v>23523978858</v>
      </c>
      <c r="G50" s="79">
        <v>6943750131.4099998</v>
      </c>
      <c r="H50" s="79"/>
      <c r="I50" s="5">
        <v>6941735021.8400002</v>
      </c>
      <c r="K50" s="5">
        <v>-16582243836.16</v>
      </c>
    </row>
    <row r="51" spans="2:11" ht="0.75" customHeight="1" x14ac:dyDescent="0.2"/>
    <row r="52" spans="2:11" ht="9" customHeight="1" x14ac:dyDescent="0.2">
      <c r="B52" s="2" t="s">
        <v>15</v>
      </c>
      <c r="D52" s="3">
        <v>787825039</v>
      </c>
      <c r="E52" s="3">
        <v>0</v>
      </c>
      <c r="F52" s="3">
        <v>787825039</v>
      </c>
      <c r="G52" s="77">
        <v>260970028.09999999</v>
      </c>
      <c r="H52" s="77"/>
      <c r="I52" s="3">
        <v>260970028.09999999</v>
      </c>
      <c r="K52" s="3">
        <v>-526855010.89999998</v>
      </c>
    </row>
    <row r="53" spans="2:11" ht="0.75" customHeight="1" x14ac:dyDescent="0.2"/>
    <row r="54" spans="2:11" ht="9" customHeight="1" x14ac:dyDescent="0.2">
      <c r="B54" s="2" t="s">
        <v>16</v>
      </c>
      <c r="D54" s="3">
        <v>0</v>
      </c>
      <c r="E54" s="3">
        <v>0</v>
      </c>
      <c r="F54" s="3">
        <v>0</v>
      </c>
      <c r="G54" s="77">
        <v>0</v>
      </c>
      <c r="H54" s="77"/>
      <c r="I54" s="3">
        <v>0</v>
      </c>
      <c r="K54" s="3">
        <v>0</v>
      </c>
    </row>
    <row r="55" spans="2:11" ht="0.75" customHeight="1" x14ac:dyDescent="0.2"/>
    <row r="56" spans="2:11" ht="9" customHeight="1" x14ac:dyDescent="0.2">
      <c r="B56" s="2" t="s">
        <v>17</v>
      </c>
      <c r="D56" s="3">
        <v>0</v>
      </c>
      <c r="E56" s="3">
        <v>0</v>
      </c>
      <c r="F56" s="3">
        <v>0</v>
      </c>
      <c r="G56" s="77">
        <v>0</v>
      </c>
      <c r="H56" s="77"/>
      <c r="I56" s="3">
        <v>0</v>
      </c>
      <c r="K56" s="3">
        <v>0</v>
      </c>
    </row>
    <row r="57" spans="2:11" ht="0.75" customHeight="1" x14ac:dyDescent="0.2"/>
    <row r="58" spans="2:11" ht="9" customHeight="1" x14ac:dyDescent="0.2">
      <c r="B58" s="2" t="s">
        <v>18</v>
      </c>
      <c r="D58" s="3">
        <v>319034689</v>
      </c>
      <c r="E58" s="3">
        <v>0</v>
      </c>
      <c r="F58" s="3">
        <v>319034689</v>
      </c>
      <c r="G58" s="77">
        <v>115680946.87</v>
      </c>
      <c r="H58" s="77"/>
      <c r="I58" s="3">
        <v>115680946.87</v>
      </c>
      <c r="K58" s="3">
        <v>-203353742.13</v>
      </c>
    </row>
    <row r="59" spans="2:11" ht="0.75" customHeight="1" x14ac:dyDescent="0.2"/>
    <row r="60" spans="2:11" ht="9" customHeight="1" x14ac:dyDescent="0.2">
      <c r="B60" s="2" t="s">
        <v>29</v>
      </c>
      <c r="D60" s="3">
        <v>25912767</v>
      </c>
      <c r="E60" s="3">
        <v>0</v>
      </c>
      <c r="F60" s="3">
        <v>25912767</v>
      </c>
      <c r="G60" s="77">
        <v>5702887.5300000003</v>
      </c>
      <c r="H60" s="77"/>
      <c r="I60" s="3">
        <v>5702887.5300000003</v>
      </c>
      <c r="K60" s="3">
        <v>-20209879.469999999</v>
      </c>
    </row>
    <row r="61" spans="2:11" ht="0.75" customHeight="1" x14ac:dyDescent="0.2"/>
    <row r="62" spans="2:11" ht="9" customHeight="1" x14ac:dyDescent="0.2">
      <c r="B62" s="2" t="s">
        <v>30</v>
      </c>
      <c r="D62" s="3">
        <v>166590852</v>
      </c>
      <c r="E62" s="3">
        <v>0</v>
      </c>
      <c r="F62" s="3">
        <v>166590852</v>
      </c>
      <c r="G62" s="77">
        <v>45191506.119999997</v>
      </c>
      <c r="H62" s="77"/>
      <c r="I62" s="3">
        <v>45191506.119999997</v>
      </c>
      <c r="K62" s="3">
        <v>-121399345.88</v>
      </c>
    </row>
    <row r="63" spans="2:11" ht="0.75" customHeight="1" x14ac:dyDescent="0.2"/>
    <row r="64" spans="2:11" ht="7.5" customHeight="1" x14ac:dyDescent="0.2">
      <c r="B64" s="76" t="s">
        <v>22</v>
      </c>
      <c r="D64" s="3">
        <v>22224615511</v>
      </c>
      <c r="E64" s="3">
        <v>0</v>
      </c>
      <c r="F64" s="3">
        <v>22224615511</v>
      </c>
      <c r="G64" s="77">
        <v>6516204762.79</v>
      </c>
      <c r="H64" s="77"/>
      <c r="I64" s="3">
        <v>6514189653.2200003</v>
      </c>
      <c r="K64" s="3">
        <v>-15710425857.780001</v>
      </c>
    </row>
    <row r="65" spans="2:11" ht="8.25" customHeight="1" x14ac:dyDescent="0.2">
      <c r="B65" s="76"/>
    </row>
    <row r="66" spans="2:11" ht="7.5" customHeight="1" x14ac:dyDescent="0.2">
      <c r="B66" s="76" t="s">
        <v>23</v>
      </c>
      <c r="D66" s="3">
        <v>0</v>
      </c>
      <c r="E66" s="3">
        <v>0</v>
      </c>
      <c r="F66" s="3">
        <v>0</v>
      </c>
      <c r="G66" s="77">
        <v>0</v>
      </c>
      <c r="H66" s="77"/>
      <c r="I66" s="3">
        <v>0</v>
      </c>
      <c r="K66" s="3">
        <v>0</v>
      </c>
    </row>
    <row r="67" spans="2:11" ht="6.75" customHeight="1" x14ac:dyDescent="0.2">
      <c r="B67" s="76"/>
    </row>
    <row r="68" spans="2:11" ht="1.5" customHeight="1" x14ac:dyDescent="0.2">
      <c r="B68" s="76"/>
    </row>
    <row r="69" spans="2:11" ht="6.75" customHeight="1" x14ac:dyDescent="0.2"/>
    <row r="70" spans="2:11" ht="7.5" customHeight="1" x14ac:dyDescent="0.2">
      <c r="B70" s="81" t="s">
        <v>31</v>
      </c>
      <c r="D70" s="5">
        <v>200839529</v>
      </c>
      <c r="E70" s="5">
        <v>0</v>
      </c>
      <c r="F70" s="5">
        <v>200839529</v>
      </c>
      <c r="G70" s="79">
        <v>69987886.540000007</v>
      </c>
      <c r="H70" s="79"/>
      <c r="I70" s="5">
        <v>69987886.540000007</v>
      </c>
      <c r="K70" s="5">
        <v>-130851642.45999999</v>
      </c>
    </row>
    <row r="71" spans="2:11" ht="7.5" customHeight="1" x14ac:dyDescent="0.2">
      <c r="B71" s="81"/>
    </row>
    <row r="72" spans="2:11" ht="7.5" customHeight="1" x14ac:dyDescent="0.2">
      <c r="B72" s="81"/>
    </row>
    <row r="73" spans="2:11" ht="0.75" customHeight="1" x14ac:dyDescent="0.2"/>
    <row r="74" spans="2:11" ht="9" customHeight="1" x14ac:dyDescent="0.2">
      <c r="B74" s="2" t="s">
        <v>16</v>
      </c>
      <c r="D74" s="3">
        <v>0</v>
      </c>
      <c r="E74" s="3">
        <v>0</v>
      </c>
      <c r="F74" s="3">
        <v>0</v>
      </c>
      <c r="G74" s="77">
        <v>0</v>
      </c>
      <c r="H74" s="77"/>
      <c r="I74" s="3">
        <v>0</v>
      </c>
      <c r="K74" s="3">
        <v>0</v>
      </c>
    </row>
    <row r="75" spans="2:11" ht="0.75" customHeight="1" x14ac:dyDescent="0.2"/>
    <row r="76" spans="2:11" ht="9" customHeight="1" x14ac:dyDescent="0.2">
      <c r="B76" s="2" t="s">
        <v>29</v>
      </c>
      <c r="D76" s="3">
        <v>0</v>
      </c>
      <c r="E76" s="3">
        <v>0</v>
      </c>
      <c r="F76" s="3">
        <v>0</v>
      </c>
      <c r="G76" s="77">
        <v>0</v>
      </c>
      <c r="H76" s="77"/>
      <c r="I76" s="3">
        <v>0</v>
      </c>
      <c r="K76" s="3">
        <v>0</v>
      </c>
    </row>
    <row r="77" spans="2:11" ht="0.75" customHeight="1" x14ac:dyDescent="0.2"/>
    <row r="78" spans="2:11" ht="7.5" customHeight="1" x14ac:dyDescent="0.2">
      <c r="B78" s="76" t="s">
        <v>32</v>
      </c>
      <c r="D78" s="3">
        <v>200839529</v>
      </c>
      <c r="E78" s="3">
        <v>0</v>
      </c>
      <c r="F78" s="3">
        <v>200839529</v>
      </c>
      <c r="G78" s="77">
        <v>69987886.540000007</v>
      </c>
      <c r="H78" s="77"/>
      <c r="I78" s="3">
        <v>69987886.540000007</v>
      </c>
      <c r="K78" s="3">
        <v>-130851642.45999999</v>
      </c>
    </row>
    <row r="79" spans="2:11" ht="8.25" customHeight="1" x14ac:dyDescent="0.2">
      <c r="B79" s="76"/>
    </row>
    <row r="80" spans="2:11" ht="7.5" customHeight="1" x14ac:dyDescent="0.2">
      <c r="B80" s="76" t="s">
        <v>23</v>
      </c>
      <c r="D80" s="3">
        <v>0</v>
      </c>
      <c r="E80" s="3">
        <v>0</v>
      </c>
      <c r="F80" s="3">
        <v>0</v>
      </c>
      <c r="G80" s="77">
        <v>0</v>
      </c>
      <c r="H80" s="77"/>
      <c r="I80" s="3">
        <v>0</v>
      </c>
      <c r="K80" s="3">
        <v>0</v>
      </c>
    </row>
    <row r="81" spans="2:11" ht="6.75" customHeight="1" x14ac:dyDescent="0.2">
      <c r="B81" s="76"/>
    </row>
    <row r="82" spans="2:11" ht="1.5" customHeight="1" x14ac:dyDescent="0.2">
      <c r="B82" s="76"/>
    </row>
    <row r="83" spans="2:11" ht="6.75" customHeight="1" x14ac:dyDescent="0.2"/>
    <row r="84" spans="2:11" ht="9" customHeight="1" x14ac:dyDescent="0.2">
      <c r="B84" s="6" t="s">
        <v>24</v>
      </c>
      <c r="D84" s="5">
        <v>0</v>
      </c>
      <c r="E84" s="5">
        <v>0</v>
      </c>
      <c r="F84" s="5">
        <v>0</v>
      </c>
      <c r="G84" s="79">
        <v>81977900</v>
      </c>
      <c r="H84" s="79"/>
      <c r="I84" s="5">
        <v>81977900</v>
      </c>
      <c r="K84" s="5">
        <v>81977900</v>
      </c>
    </row>
    <row r="85" spans="2:11" ht="0.75" customHeight="1" x14ac:dyDescent="0.2"/>
    <row r="86" spans="2:11" ht="9" customHeight="1" x14ac:dyDescent="0.2">
      <c r="B86" s="2" t="s">
        <v>24</v>
      </c>
      <c r="D86" s="3">
        <v>0</v>
      </c>
      <c r="E86" s="3">
        <v>0</v>
      </c>
      <c r="F86" s="3">
        <v>0</v>
      </c>
      <c r="G86" s="77">
        <v>81977900</v>
      </c>
      <c r="H86" s="77"/>
      <c r="I86" s="3">
        <v>81977900</v>
      </c>
      <c r="K86" s="3">
        <v>81977900</v>
      </c>
    </row>
    <row r="87" spans="2:11" ht="2.25" customHeight="1" x14ac:dyDescent="0.2"/>
    <row r="88" spans="2:11" ht="12" customHeight="1" x14ac:dyDescent="0.2">
      <c r="B88" s="4" t="s">
        <v>25</v>
      </c>
      <c r="D88" s="5">
        <v>23724818387</v>
      </c>
      <c r="E88" s="5">
        <v>0</v>
      </c>
      <c r="F88" s="5">
        <v>23724818387</v>
      </c>
      <c r="G88" s="79">
        <v>7095715917.9499998</v>
      </c>
      <c r="H88" s="79"/>
      <c r="I88" s="5">
        <v>7093700808.3800001</v>
      </c>
    </row>
    <row r="89" spans="2:11" ht="7.5" customHeight="1" x14ac:dyDescent="0.2">
      <c r="H89" s="80" t="s">
        <v>26</v>
      </c>
      <c r="I89" s="80"/>
      <c r="K89" s="5">
        <v>-16631117578.620001</v>
      </c>
    </row>
    <row r="90" spans="2:11" ht="6" customHeight="1" x14ac:dyDescent="0.2"/>
    <row r="91" spans="2:11" ht="0.75" customHeight="1" x14ac:dyDescent="0.2"/>
    <row r="92" spans="2:11" ht="6.75" customHeight="1" x14ac:dyDescent="0.2">
      <c r="B92" s="68" t="s">
        <v>33</v>
      </c>
      <c r="C92" s="68"/>
      <c r="D92" s="68"/>
      <c r="E92" s="68"/>
      <c r="F92" s="68"/>
      <c r="G92" s="68"/>
      <c r="H92" s="68"/>
      <c r="I92" s="68"/>
      <c r="J92" s="68"/>
      <c r="K92" s="68"/>
    </row>
    <row r="93" spans="2:11" ht="6.75" customHeight="1" x14ac:dyDescent="0.2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6.75" customHeight="1" x14ac:dyDescent="0.2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 ht="6" customHeight="1" x14ac:dyDescent="0.2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 ht="36.75" customHeight="1" x14ac:dyDescent="0.2"/>
    <row r="97" spans="5:8" ht="11.25" customHeight="1" x14ac:dyDescent="0.2">
      <c r="E97" s="55" t="s">
        <v>34</v>
      </c>
      <c r="F97" s="55"/>
      <c r="G97" s="55"/>
      <c r="H97" s="55"/>
    </row>
  </sheetData>
  <mergeCells count="59">
    <mergeCell ref="B92:K95"/>
    <mergeCell ref="E97:H97"/>
    <mergeCell ref="B80:B82"/>
    <mergeCell ref="G80:H80"/>
    <mergeCell ref="G84:H84"/>
    <mergeCell ref="G86:H86"/>
    <mergeCell ref="G88:H88"/>
    <mergeCell ref="H89:I89"/>
    <mergeCell ref="B70:B72"/>
    <mergeCell ref="G70:H70"/>
    <mergeCell ref="G74:H74"/>
    <mergeCell ref="G76:H76"/>
    <mergeCell ref="B78:B79"/>
    <mergeCell ref="G78:H78"/>
    <mergeCell ref="B66:B68"/>
    <mergeCell ref="G66:H66"/>
    <mergeCell ref="I44:I45"/>
    <mergeCell ref="G47:H47"/>
    <mergeCell ref="G50:H50"/>
    <mergeCell ref="G52:H52"/>
    <mergeCell ref="G54:H54"/>
    <mergeCell ref="G56:H56"/>
    <mergeCell ref="G58:H58"/>
    <mergeCell ref="G60:H60"/>
    <mergeCell ref="G62:H62"/>
    <mergeCell ref="B64:B65"/>
    <mergeCell ref="G64:H64"/>
    <mergeCell ref="G35:H35"/>
    <mergeCell ref="G37:H37"/>
    <mergeCell ref="H38:I38"/>
    <mergeCell ref="D41:I42"/>
    <mergeCell ref="B42:B45"/>
    <mergeCell ref="K42:K44"/>
    <mergeCell ref="D44:D45"/>
    <mergeCell ref="E44:E46"/>
    <mergeCell ref="F44:F45"/>
    <mergeCell ref="G44:H45"/>
    <mergeCell ref="B33:B34"/>
    <mergeCell ref="G33:H33"/>
    <mergeCell ref="G14:H14"/>
    <mergeCell ref="G17:H17"/>
    <mergeCell ref="G19:H19"/>
    <mergeCell ref="G21:H21"/>
    <mergeCell ref="G23:H23"/>
    <mergeCell ref="G25:H25"/>
    <mergeCell ref="G27:H27"/>
    <mergeCell ref="B29:B30"/>
    <mergeCell ref="G29:H29"/>
    <mergeCell ref="B31:B32"/>
    <mergeCell ref="G31:H31"/>
    <mergeCell ref="B3:K5"/>
    <mergeCell ref="D8:I9"/>
    <mergeCell ref="B9:B11"/>
    <mergeCell ref="K9:K11"/>
    <mergeCell ref="D11:D12"/>
    <mergeCell ref="E11:E13"/>
    <mergeCell ref="F11:F12"/>
    <mergeCell ref="G11:H12"/>
    <mergeCell ref="I11:I12"/>
  </mergeCells>
  <pageMargins left="0.55138888888888893" right="0.31527777777777777" top="0.70902777777777781" bottom="0.39374999999999999" header="0" footer="0"/>
  <pageSetup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2020-06-12T05:39:12Z</cp:lastPrinted>
  <dcterms:created xsi:type="dcterms:W3CDTF">2020-06-12T05:40:16Z</dcterms:created>
  <dcterms:modified xsi:type="dcterms:W3CDTF">2021-05-07T18:28:56Z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A0B44A456053326E0775961CF3DF6AA61068147A4765759C939E1F28FEECE623931789E4008035098E8D61F1AC10BC7EC8901DABA2CA4568D9050C4BCD6ED3569434A7CC72EBC32445C9090C9B71C1BED2EE595E01ABD2DCE940F2F5A37409B267EA707B087F72D976C900104627E9B73F5284D0EC401EB0ABAA699E7780F24</vt:lpwstr>
  </property>
  <property fmtid="{D5CDD505-2E9C-101B-9397-08002B2CF9AE}" pid="8" name="Business Objects Context Information6">
    <vt:lpwstr>DE4B43FE3AB8324C6F5959A0AF93209D041EC9CD6E39F6F2A112D38FA3EDE78EFCFEE1F6982967B483652E02C610F95F5B3D9F1A72E698284CD3F3A86F36FC328D7C792A5EBD319BD0F32C50B9542ADE4E34CEE2</vt:lpwstr>
  </property>
</Properties>
</file>